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SMS\Studenci 131-25\"/>
    </mc:Choice>
  </mc:AlternateContent>
  <xr:revisionPtr revIDLastSave="0" documentId="8_{A85BAC9E-0179-491D-9F04-E6C509D39338}" xr6:coauthVersionLast="47" xr6:coauthVersionMax="47" xr10:uidLastSave="{00000000-0000-0000-0000-000000000000}"/>
  <bookViews>
    <workbookView xWindow="-120" yWindow="-120" windowWidth="30960" windowHeight="15840" xr2:uid="{00000000-000D-0000-FFFF-FFFF00000000}"/>
  </bookViews>
  <sheets>
    <sheet name="Table 1" sheetId="20" r:id="rId1"/>
    <sheet name="Table 2" sheetId="19" r:id="rId2"/>
  </sheets>
  <definedNames>
    <definedName name="_xlnm._FilterDatabase" localSheetId="1" hidden="1">'Table 2'!$A$3:$C$145</definedName>
    <definedName name="_xlnm.Print_Titles" localSheetId="0">'Table 1'!$3:$3</definedName>
    <definedName name="_xlnm.Print_Titles" localSheetId="1">'Table 2'!$3:$3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2" i="20" l="1"/>
  <c r="C97" i="19" l="1"/>
  <c r="C71" i="19"/>
  <c r="C42" i="19"/>
  <c r="C31" i="19"/>
  <c r="C13" i="19"/>
  <c r="C5" i="19"/>
  <c r="C4" i="19" s="1"/>
  <c r="C137" i="19"/>
  <c r="C134" i="19"/>
  <c r="C128" i="19"/>
  <c r="C92" i="19"/>
  <c r="C87" i="19"/>
  <c r="C66" i="19"/>
  <c r="C62" i="19"/>
  <c r="C30" i="19" l="1"/>
  <c r="C55" i="19"/>
  <c r="C79" i="19"/>
  <c r="C127" i="19"/>
  <c r="C145" i="19" l="1"/>
</calcChain>
</file>

<file path=xl/sharedStrings.xml><?xml version="1.0" encoding="utf-8"?>
<sst xmlns="http://schemas.openxmlformats.org/spreadsheetml/2006/main" count="534" uniqueCount="388">
  <si>
    <t>ISCED Fields of Education and Training 2013</t>
  </si>
  <si>
    <t>143 Training for pre-school teachers</t>
  </si>
  <si>
    <t>144 Training for teachers at basic levels</t>
  </si>
  <si>
    <t>146 Training for teachers of vocational subjects</t>
  </si>
  <si>
    <t>1 Education</t>
  </si>
  <si>
    <t>01 Education</t>
  </si>
  <si>
    <t>011 Education</t>
  </si>
  <si>
    <t>2 Humanities and Arts</t>
  </si>
  <si>
    <t>02 Arts and humanities</t>
  </si>
  <si>
    <t>21 Arts</t>
  </si>
  <si>
    <t>021 Arts</t>
  </si>
  <si>
    <t>22 Humanities</t>
  </si>
  <si>
    <t>022 Humanities (except languages)</t>
  </si>
  <si>
    <t>023 Languages</t>
  </si>
  <si>
    <t>3 Social sciences, business and law</t>
  </si>
  <si>
    <t>03 Social sciences, journalism and information</t>
  </si>
  <si>
    <t>04 Business, administration and law</t>
  </si>
  <si>
    <t>31 Social and behavioural science</t>
  </si>
  <si>
    <t>031 Social and behavioural sciences</t>
  </si>
  <si>
    <t>32 Journalism and information</t>
  </si>
  <si>
    <t>032 Journalism and information</t>
  </si>
  <si>
    <t>34 Business and administration</t>
  </si>
  <si>
    <t>041 Business and administration</t>
  </si>
  <si>
    <t>38 Law</t>
  </si>
  <si>
    <t>042 Law</t>
  </si>
  <si>
    <t>4 Science</t>
  </si>
  <si>
    <t>05 Natural sciences, mathematics and statistics</t>
  </si>
  <si>
    <t>42 Life sciences</t>
  </si>
  <si>
    <t>051 Biological and related sciences</t>
  </si>
  <si>
    <t>053 Physical sciences</t>
  </si>
  <si>
    <t>46 Mathematics and statistics</t>
  </si>
  <si>
    <t>054 Mathematics and statistics</t>
  </si>
  <si>
    <t>48 Computing</t>
  </si>
  <si>
    <t>061 Information and Communication Technologies</t>
  </si>
  <si>
    <t>7 Health and welfare</t>
  </si>
  <si>
    <t>09 Health and welfare</t>
  </si>
  <si>
    <t>72 Health</t>
  </si>
  <si>
    <t>091 Health</t>
  </si>
  <si>
    <t>0921 Care of the elderly and of disabled adults</t>
  </si>
  <si>
    <t>76 Social services</t>
  </si>
  <si>
    <t>8 Services</t>
  </si>
  <si>
    <t>10 Services</t>
  </si>
  <si>
    <t>0712 Environmental protection technology</t>
  </si>
  <si>
    <t>81 Personal services</t>
  </si>
  <si>
    <t>101 Personal services</t>
  </si>
  <si>
    <t>84 Transport services</t>
  </si>
  <si>
    <t>104 Transport services</t>
  </si>
  <si>
    <t>86 Security services</t>
  </si>
  <si>
    <t>142 Education science</t>
  </si>
  <si>
    <t>211 Fine arts</t>
  </si>
  <si>
    <t>212 Music and performing arts</t>
  </si>
  <si>
    <t>213 Audio-visual techniques and media production</t>
  </si>
  <si>
    <t>214 Design</t>
  </si>
  <si>
    <t>215 Craft skills</t>
  </si>
  <si>
    <t>06 Information and Communication Technologies</t>
  </si>
  <si>
    <t>07 Engineering, manufacturing and construction</t>
  </si>
  <si>
    <t>08 Agriculture, forestry, fisheries and veterinary</t>
  </si>
  <si>
    <t>999 Field unknown</t>
  </si>
  <si>
    <t>Total: All fields of education</t>
  </si>
  <si>
    <t>018 Interdisciplinary programmes involving broad field 01</t>
  </si>
  <si>
    <t>:</t>
  </si>
  <si>
    <t>028 Interdisciplinary programmes involving broad field 02</t>
  </si>
  <si>
    <t>038 Interdisciplinary programmes involving broad field 03</t>
  </si>
  <si>
    <t>048 Interdisciplinary programmes involving broad field 04</t>
  </si>
  <si>
    <t>052 Environment</t>
  </si>
  <si>
    <t>058 Interdisciplinary programmes involving broad field 05</t>
  </si>
  <si>
    <t>068 Interdisciplinary programmes involving broad field 06</t>
  </si>
  <si>
    <t>071 Engineering and engineering trades</t>
  </si>
  <si>
    <t>072 Manufacturing and processing</t>
  </si>
  <si>
    <t>073 Architecture and construction</t>
  </si>
  <si>
    <t>078 Interdisciplinary programmes involving broad field 07</t>
  </si>
  <si>
    <t>081 Agriculture</t>
  </si>
  <si>
    <t>082 Forestry</t>
  </si>
  <si>
    <t>083 Fisheries</t>
  </si>
  <si>
    <t>084 Veterinary</t>
  </si>
  <si>
    <t>088 Interdisciplinary programmes involving broad field 08</t>
  </si>
  <si>
    <t>092 Welfare</t>
  </si>
  <si>
    <t xml:space="preserve"> 098 Interdisciplinary programmes involving broad field 09</t>
  </si>
  <si>
    <t>102 Hygiene and occupational health services</t>
  </si>
  <si>
    <t>103 Security services</t>
  </si>
  <si>
    <t>108 Interdisciplinary programmes involving broad field 10</t>
  </si>
  <si>
    <t xml:space="preserve"> 0111 Education science</t>
  </si>
  <si>
    <t xml:space="preserve"> 0112 Training for pre-school teachers</t>
  </si>
  <si>
    <t>0113 Teacher training without subject specialisation</t>
  </si>
  <si>
    <t xml:space="preserve"> 0114 Teacher training with subject specialisation</t>
  </si>
  <si>
    <t>0188 Interdisciplinary programmes involving broad field 01</t>
  </si>
  <si>
    <t xml:space="preserve"> 0211 Audio-visual techniques and media production</t>
  </si>
  <si>
    <t>0212 Fashion, interior and industrial design</t>
  </si>
  <si>
    <t xml:space="preserve">  0213 Fine arts</t>
  </si>
  <si>
    <t>0214 Handicrafts</t>
  </si>
  <si>
    <t>0215 Music and performing arts</t>
  </si>
  <si>
    <t>0221 Religion and theology</t>
  </si>
  <si>
    <t>0222 History and archaeology</t>
  </si>
  <si>
    <t>0223 Philosophy and ethics</t>
  </si>
  <si>
    <t>0231 Language acquisition</t>
  </si>
  <si>
    <t>0232 Literature and linguistics</t>
  </si>
  <si>
    <t>0288 Interdisciplinary programmes involving broad field 02</t>
  </si>
  <si>
    <t>0311 Economics</t>
  </si>
  <si>
    <t>0312 Political sciences and civics</t>
  </si>
  <si>
    <t>0313 Psychology</t>
  </si>
  <si>
    <t>0314 Sociology and cultural studies</t>
  </si>
  <si>
    <t>0321 Journalism and reporting</t>
  </si>
  <si>
    <t>0322 Library, information and archival studies</t>
  </si>
  <si>
    <t>0388 Interdisciplinary programmes involving broad field 03</t>
  </si>
  <si>
    <t>0411 Accounting and taxation</t>
  </si>
  <si>
    <t xml:space="preserve"> 0412 Finance, banking and insurance</t>
  </si>
  <si>
    <t>0413 Management and administration</t>
  </si>
  <si>
    <t>0414 Marketing and advertising</t>
  </si>
  <si>
    <t>0415 Secretarial and office work</t>
  </si>
  <si>
    <t>0416 Wholesale and retail sales</t>
  </si>
  <si>
    <t>0417 Work skills</t>
  </si>
  <si>
    <t>0421 Law</t>
  </si>
  <si>
    <t>0488 Interdisciplinary programmes involving broad field 04</t>
  </si>
  <si>
    <t>0511 Biology</t>
  </si>
  <si>
    <t>0512 Biochemistry</t>
  </si>
  <si>
    <t xml:space="preserve"> 0521 Environmental sciences</t>
  </si>
  <si>
    <t>0522 Natural environments and wildlife</t>
  </si>
  <si>
    <t>0531 Chemistry</t>
  </si>
  <si>
    <t>0532 Earth sciences</t>
  </si>
  <si>
    <t>0533 Physics</t>
  </si>
  <si>
    <t>0541 Mathematics</t>
  </si>
  <si>
    <t>0542 Statistics</t>
  </si>
  <si>
    <t>0588 Interdisciplinary programmes involving broad field 05</t>
  </si>
  <si>
    <t xml:space="preserve"> 0611 Computer use</t>
  </si>
  <si>
    <t xml:space="preserve"> 0612 Database and network design and administration</t>
  </si>
  <si>
    <t>0613 Software and applications development and analysis</t>
  </si>
  <si>
    <t>0688 Interdisciplinary programmes involving broad field 06</t>
  </si>
  <si>
    <t>0711 Chemical engineering and processes</t>
  </si>
  <si>
    <t>0713 Electricity and energy</t>
  </si>
  <si>
    <t xml:space="preserve"> 0714 Electronics and automation</t>
  </si>
  <si>
    <t>0715 Mechanics and metal trades</t>
  </si>
  <si>
    <t>0716 Motor vehicles, ships and aircraft</t>
  </si>
  <si>
    <t>0721 Food processing</t>
  </si>
  <si>
    <t xml:space="preserve"> 0722 Materials (glass, paper, plastic and wood)</t>
  </si>
  <si>
    <t>0723 Textiles (clothes, footwear and leather)</t>
  </si>
  <si>
    <t>0724 Mining and extraction</t>
  </si>
  <si>
    <t>0731 Architecture and town planning</t>
  </si>
  <si>
    <t>0732 Building and civil engineering</t>
  </si>
  <si>
    <t>0788 Interdisciplinary programmes involving broad field 07</t>
  </si>
  <si>
    <t xml:space="preserve"> 0811 Crop and livestock production</t>
  </si>
  <si>
    <t>0812 Horticulture</t>
  </si>
  <si>
    <t>0821 Forestry</t>
  </si>
  <si>
    <t>0831 Fisheries</t>
  </si>
  <si>
    <t>0841 Veterinary</t>
  </si>
  <si>
    <t>0888 Interdisciplinary programmes involving broad field 08</t>
  </si>
  <si>
    <t>0911 Dental studies</t>
  </si>
  <si>
    <t>0912 Medicine</t>
  </si>
  <si>
    <t>0913 Nursing and midwifery</t>
  </si>
  <si>
    <t>0914 Medical diagnostic and treatment technology</t>
  </si>
  <si>
    <t>0915 Therapy and rehabilitation</t>
  </si>
  <si>
    <t>0916 Pharmacy</t>
  </si>
  <si>
    <t>0917 Traditional and complementary medicine and therapy</t>
  </si>
  <si>
    <t>0922 Child care and youth services</t>
  </si>
  <si>
    <t>0923 Social work and counselling</t>
  </si>
  <si>
    <t xml:space="preserve"> 0988 Interdisciplinary programmes involving broad field 09</t>
  </si>
  <si>
    <t>1011 Domestic services</t>
  </si>
  <si>
    <t>1012 Hair and beauty services</t>
  </si>
  <si>
    <t>1013 Hotel, restaurants and catering</t>
  </si>
  <si>
    <t>1014 Sports</t>
  </si>
  <si>
    <t>1015 Travel, tourism and leisure</t>
  </si>
  <si>
    <t>1021 Community sanitation</t>
  </si>
  <si>
    <t>1022 Occupational health and safety</t>
  </si>
  <si>
    <t>1031 Military and defence</t>
  </si>
  <si>
    <t>1032 Protection of persons and property</t>
  </si>
  <si>
    <t>1041 Transport services</t>
  </si>
  <si>
    <t>1088 Interdisciplinary programmes involving broad field 10</t>
  </si>
  <si>
    <t>FoE 1999</t>
  </si>
  <si>
    <t xml:space="preserve">0113_0114 </t>
  </si>
  <si>
    <t xml:space="preserve">022-023  </t>
  </si>
  <si>
    <t xml:space="preserve">03_04 </t>
  </si>
  <si>
    <t>0612_0613</t>
  </si>
  <si>
    <t xml:space="preserve">0912_0915_0917 </t>
  </si>
  <si>
    <t xml:space="preserve">0913_0921 </t>
  </si>
  <si>
    <t>5 Engineering, manufacturing and construction</t>
  </si>
  <si>
    <t>6 Agriculture</t>
  </si>
  <si>
    <t xml:space="preserve">Not known or unspecified </t>
  </si>
  <si>
    <t>Total:  All fields of education</t>
  </si>
  <si>
    <t>14 Teacher training and education sciences</t>
  </si>
  <si>
    <t>44 Physical sciences</t>
  </si>
  <si>
    <t>52 Engineering and engineering trades</t>
  </si>
  <si>
    <t>54 Manufacturing and processing</t>
  </si>
  <si>
    <t>58 Architecture and building</t>
  </si>
  <si>
    <t>62 Agriculture, forestry and fishery</t>
  </si>
  <si>
    <t>64 Veterinary</t>
  </si>
  <si>
    <t>85 Environment protection</t>
  </si>
  <si>
    <t>140 Teacher training and education science (broad programmes)</t>
  </si>
  <si>
    <t>145 Training for teachers with specialisation in general subjects</t>
  </si>
  <si>
    <t>210 Arts (broad programmes)</t>
  </si>
  <si>
    <t>220 Humanities (broad programmes)</t>
  </si>
  <si>
    <t>221 Religion</t>
  </si>
  <si>
    <t>222 Foreign languages</t>
  </si>
  <si>
    <t>223 Mother tongue</t>
  </si>
  <si>
    <t>225 History and archaeology</t>
  </si>
  <si>
    <t>226 Philosophy and ethics</t>
  </si>
  <si>
    <t>310 Social and behavioural science (broad programmes)</t>
  </si>
  <si>
    <t>311 Psychology</t>
  </si>
  <si>
    <t>312 Sociology and cultural studies</t>
  </si>
  <si>
    <t>313 Political science and civics</t>
  </si>
  <si>
    <t>314 Economics</t>
  </si>
  <si>
    <t>321 Journalism and reporting</t>
  </si>
  <si>
    <t>322 Library, information, archive</t>
  </si>
  <si>
    <t>340 Business and administration (broad programmes)</t>
  </si>
  <si>
    <t>341 Wholesale and retail sales</t>
  </si>
  <si>
    <t>342 Marketing and advertising</t>
  </si>
  <si>
    <t>343 Finance, banking, insurance</t>
  </si>
  <si>
    <t>344 Accounting and taxation</t>
  </si>
  <si>
    <t>345 Management and administration</t>
  </si>
  <si>
    <t>346 Secretarial and office work</t>
  </si>
  <si>
    <t>347 Working life</t>
  </si>
  <si>
    <t>380 Law</t>
  </si>
  <si>
    <t>421 Biology and biochemistry</t>
  </si>
  <si>
    <t>422 Environmental science</t>
  </si>
  <si>
    <t>440 Physical science (broad programmes)</t>
  </si>
  <si>
    <t>441 Physics</t>
  </si>
  <si>
    <t>442 Chemistry</t>
  </si>
  <si>
    <t>443 Earth science</t>
  </si>
  <si>
    <t>461 Mathematics</t>
  </si>
  <si>
    <t>462 Statistics</t>
  </si>
  <si>
    <t>481 Computer science</t>
  </si>
  <si>
    <t>482 Computer use</t>
  </si>
  <si>
    <t>520 Engineering and engineering trades (broad programmes)</t>
  </si>
  <si>
    <t>521 Mechanics and metal work</t>
  </si>
  <si>
    <t>522 Electricity and energy</t>
  </si>
  <si>
    <t>523 Electronics and automation</t>
  </si>
  <si>
    <t>524 Chemical and process</t>
  </si>
  <si>
    <t>525 Motor vehicles, ships and aircraft</t>
  </si>
  <si>
    <t>540 Manufacturing and processing (broad programmes)</t>
  </si>
  <si>
    <t>541 Food processing</t>
  </si>
  <si>
    <t>542 Textiles, clothes, footwear, leather</t>
  </si>
  <si>
    <t>543 Materials (wood, paper, plastic, glass)</t>
  </si>
  <si>
    <t>544 Mining and extraction</t>
  </si>
  <si>
    <t>581 Architecture and town planning</t>
  </si>
  <si>
    <t>582 Building and civil engineering</t>
  </si>
  <si>
    <t>620 Agriculture, forestry and fishery (broad programmes)</t>
  </si>
  <si>
    <t>621 Crop and livestock production</t>
  </si>
  <si>
    <t>622 Horticulture</t>
  </si>
  <si>
    <t>623 Forestry</t>
  </si>
  <si>
    <t>624 Fisheries</t>
  </si>
  <si>
    <t>640 Veterinary</t>
  </si>
  <si>
    <t>720 Health (broad programmes)</t>
  </si>
  <si>
    <t>721 Medicine</t>
  </si>
  <si>
    <t>723 Nursing and caring</t>
  </si>
  <si>
    <t>724 Dental studies</t>
  </si>
  <si>
    <t>725 Medical diagnostic and treatment technology</t>
  </si>
  <si>
    <t>726 Therapy and rehabilitation</t>
  </si>
  <si>
    <t>727 Pharmacy</t>
  </si>
  <si>
    <t>761 Child care and youth services</t>
  </si>
  <si>
    <t>762 Social work and counselling</t>
  </si>
  <si>
    <t>810 Personal services (broad programmes)</t>
  </si>
  <si>
    <t>811 Hotel, restaurant and catering</t>
  </si>
  <si>
    <t>812 Travel, tourism and leisure</t>
  </si>
  <si>
    <t>813 Sports</t>
  </si>
  <si>
    <t>814 Domestic services</t>
  </si>
  <si>
    <t>815 Hair and beauty services</t>
  </si>
  <si>
    <t>840 Transport services</t>
  </si>
  <si>
    <t>850 Environmental protection (broad programmes)</t>
  </si>
  <si>
    <t>851 Environmental control and technology</t>
  </si>
  <si>
    <t>852 Natural environments and wildlife</t>
  </si>
  <si>
    <t>853 Community sanitation services</t>
  </si>
  <si>
    <t>860 Security services (broad programmes)</t>
  </si>
  <si>
    <t>861 Protection of persons and property</t>
  </si>
  <si>
    <t>862 Occupational health and safety</t>
  </si>
  <si>
    <t>863 Military and defence</t>
  </si>
  <si>
    <t>01</t>
  </si>
  <si>
    <t>018</t>
  </si>
  <si>
    <t>0111</t>
  </si>
  <si>
    <t>0112</t>
  </si>
  <si>
    <t>à</t>
  </si>
  <si>
    <t>02</t>
  </si>
  <si>
    <t>028</t>
  </si>
  <si>
    <t>0213</t>
  </si>
  <si>
    <t>0215</t>
  </si>
  <si>
    <t>0211</t>
  </si>
  <si>
    <t>0212</t>
  </si>
  <si>
    <t>0214</t>
  </si>
  <si>
    <t>0221</t>
  </si>
  <si>
    <t>0223</t>
  </si>
  <si>
    <t>03_04</t>
  </si>
  <si>
    <t>038</t>
  </si>
  <si>
    <t>0313</t>
  </si>
  <si>
    <t>0314</t>
  </si>
  <si>
    <t>0312</t>
  </si>
  <si>
    <t>0311</t>
  </si>
  <si>
    <t>032</t>
  </si>
  <si>
    <t>0321</t>
  </si>
  <si>
    <t>0322</t>
  </si>
  <si>
    <t>04</t>
  </si>
  <si>
    <t>048</t>
  </si>
  <si>
    <t>0416</t>
  </si>
  <si>
    <t>0414</t>
  </si>
  <si>
    <t>0412</t>
  </si>
  <si>
    <t>0411</t>
  </si>
  <si>
    <t>0413</t>
  </si>
  <si>
    <t>0415</t>
  </si>
  <si>
    <t>0417</t>
  </si>
  <si>
    <t>042</t>
  </si>
  <si>
    <t>0421</t>
  </si>
  <si>
    <t>051</t>
  </si>
  <si>
    <t>0511_0512</t>
  </si>
  <si>
    <t>0521</t>
  </si>
  <si>
    <t>053</t>
  </si>
  <si>
    <t>058</t>
  </si>
  <si>
    <t>0533</t>
  </si>
  <si>
    <t>0531</t>
  </si>
  <si>
    <t>0532</t>
  </si>
  <si>
    <t>054</t>
  </si>
  <si>
    <t>0541</t>
  </si>
  <si>
    <t>0542</t>
  </si>
  <si>
    <t>06</t>
  </si>
  <si>
    <t>0611</t>
  </si>
  <si>
    <t>078</t>
  </si>
  <si>
    <t>0715</t>
  </si>
  <si>
    <t>0713</t>
  </si>
  <si>
    <t>0714</t>
  </si>
  <si>
    <t>0716</t>
  </si>
  <si>
    <t>0711</t>
  </si>
  <si>
    <t>0721</t>
  </si>
  <si>
    <t>0722</t>
  </si>
  <si>
    <t>0723</t>
  </si>
  <si>
    <t>0724</t>
  </si>
  <si>
    <t>073</t>
  </si>
  <si>
    <t>0731</t>
  </si>
  <si>
    <t>0732</t>
  </si>
  <si>
    <t>08</t>
  </si>
  <si>
    <t>088</t>
  </si>
  <si>
    <t>0811</t>
  </si>
  <si>
    <t>0812</t>
  </si>
  <si>
    <t>082</t>
  </si>
  <si>
    <t>083</t>
  </si>
  <si>
    <t>084</t>
  </si>
  <si>
    <t>0841</t>
  </si>
  <si>
    <t>09</t>
  </si>
  <si>
    <t>098</t>
  </si>
  <si>
    <t>0911</t>
  </si>
  <si>
    <t>0914</t>
  </si>
  <si>
    <t>0916</t>
  </si>
  <si>
    <t>0923</t>
  </si>
  <si>
    <t>0922</t>
  </si>
  <si>
    <t>0712</t>
  </si>
  <si>
    <t>0522</t>
  </si>
  <si>
    <t>Unknown</t>
  </si>
  <si>
    <t>Total</t>
  </si>
  <si>
    <t>FoE 2013</t>
  </si>
  <si>
    <t>011, excl. 140 (incl. in 018)</t>
  </si>
  <si>
    <t>021, excl. 210 (incl. in 028)</t>
  </si>
  <si>
    <t>031, excl. 310 (incl. in 038)</t>
  </si>
  <si>
    <t>05, excl. 48 (new 06), incl. 852</t>
  </si>
  <si>
    <t>101, excl. 810 (incl. in 108)</t>
  </si>
  <si>
    <t>10, excl. 850 and 851 (incl. in 07), 852 (incl. in 05)</t>
  </si>
  <si>
    <t>103, excl. 860 (incl. in 108) and 862 (new 1022)</t>
  </si>
  <si>
    <t>Aggregate to be calculated</t>
  </si>
  <si>
    <t>07, incl. 850 and 851</t>
  </si>
  <si>
    <t>071, excl. 520 (incl. in 078); incl. 851</t>
  </si>
  <si>
    <t>072, excl. 540 (incl. in 078)</t>
  </si>
  <si>
    <t>Table 2</t>
  </si>
  <si>
    <t>Table 1</t>
  </si>
  <si>
    <t>No correspondence possible</t>
  </si>
  <si>
    <r>
      <rPr>
        <sz val="11"/>
        <color rgb="FFFF0000"/>
        <rFont val="Calibri"/>
        <family val="2"/>
        <scheme val="minor"/>
      </rPr>
      <t>0113_0114</t>
    </r>
  </si>
  <si>
    <r>
      <rPr>
        <sz val="11"/>
        <color rgb="FFFF0000"/>
        <rFont val="Calibri"/>
        <family val="2"/>
        <scheme val="minor"/>
      </rPr>
      <t>022_023</t>
    </r>
    <r>
      <rPr>
        <sz val="11"/>
        <color theme="1"/>
        <rFont val="Calibri"/>
        <family val="2"/>
        <scheme val="minor"/>
      </rPr>
      <t>, excl. 220 (incl. in 028)</t>
    </r>
  </si>
  <si>
    <r>
      <rPr>
        <sz val="11"/>
        <color rgb="FFFF0000"/>
        <rFont val="Calibri"/>
        <family val="2"/>
        <scheme val="minor"/>
      </rPr>
      <t>0612_0613</t>
    </r>
  </si>
  <si>
    <r>
      <rPr>
        <sz val="11"/>
        <color rgb="FFFF0000"/>
        <rFont val="Calibri"/>
        <family val="2"/>
        <scheme val="minor"/>
      </rPr>
      <t>081_082_083</t>
    </r>
  </si>
  <si>
    <r>
      <rPr>
        <sz val="11"/>
        <color rgb="FFFF0000"/>
        <rFont val="Calibri"/>
        <family val="2"/>
        <scheme val="minor"/>
      </rPr>
      <t>0912_0915_0917</t>
    </r>
  </si>
  <si>
    <r>
      <rPr>
        <sz val="11"/>
        <color rgb="FFFF0000"/>
        <rFont val="Calibri"/>
        <family val="2"/>
        <scheme val="minor"/>
      </rPr>
      <t>0913_0921</t>
    </r>
  </si>
  <si>
    <t>14-140</t>
  </si>
  <si>
    <t>144+145+146</t>
  </si>
  <si>
    <t>21-210</t>
  </si>
  <si>
    <t>22-220</t>
  </si>
  <si>
    <t>210+220</t>
  </si>
  <si>
    <t>31-310</t>
  </si>
  <si>
    <t>34+38</t>
  </si>
  <si>
    <t>34-340</t>
  </si>
  <si>
    <t>4-48+852</t>
  </si>
  <si>
    <t>422+852</t>
  </si>
  <si>
    <t>44-440</t>
  </si>
  <si>
    <t>48-480</t>
  </si>
  <si>
    <t>5+850+851</t>
  </si>
  <si>
    <t>52-520+851</t>
  </si>
  <si>
    <t>54-540</t>
  </si>
  <si>
    <t>520+540+850</t>
  </si>
  <si>
    <t>62-620-623-624</t>
  </si>
  <si>
    <t>721+726</t>
  </si>
  <si>
    <t>8-850-851-852</t>
  </si>
  <si>
    <t>81-810</t>
  </si>
  <si>
    <t>853+862</t>
  </si>
  <si>
    <t>86-860-862</t>
  </si>
  <si>
    <t>810+860</t>
  </si>
  <si>
    <t>081_082_083</t>
  </si>
  <si>
    <t>62-620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</si>
</sst>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  <charset val="1"/>
    </font>
    <font>
      <sz val="10"/>
      <color indexed="8"/>
      <name val="Arial"/>
      <family val="2"/>
    </font>
    <font>
      <u/>
      <sz val="11"/>
      <color indexed="12"/>
      <name val="Arial"/>
      <family val="2"/>
    </font>
    <font>
      <sz val="10"/>
      <name val="Arial"/>
      <family val="2"/>
    </font>
    <font>
      <b/>
      <sz val="8.5"/>
      <color indexed="8"/>
      <name val="MS Sans Serif"/>
      <family val="2"/>
    </font>
    <font>
      <sz val="7.5"/>
      <color indexed="8"/>
      <name val="MS Sans Serif"/>
      <family val="2"/>
    </font>
    <font>
      <sz val="8"/>
      <color indexed="8"/>
      <name val="MS Sans Serif"/>
      <family val="2"/>
    </font>
    <font>
      <sz val="8"/>
      <name val="Arial"/>
      <family val="2"/>
      <charset val="1"/>
    </font>
    <font>
      <b/>
      <sz val="8"/>
      <name val="Arial"/>
      <family val="2"/>
    </font>
    <font>
      <sz val="7.5"/>
      <color theme="1"/>
      <name val="Arial"/>
      <family val="2"/>
    </font>
    <font>
      <b/>
      <sz val="8"/>
      <color theme="1"/>
      <name val="Arial"/>
      <family val="2"/>
    </font>
    <font>
      <sz val="7.5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Wingdings"/>
      <charset val="2"/>
    </font>
    <font>
      <sz val="11"/>
      <color rgb="FF000000"/>
      <name val="Wingdings"/>
      <charset val="2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7.5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EDA9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EDA98"/>
        <bgColor rgb="FF000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</borders>
  <cellStyleXfs count="32">
    <xf numFmtId="0" fontId="0" fillId="0" borderId="0"/>
    <xf numFmtId="0" fontId="1" fillId="0" borderId="0"/>
    <xf numFmtId="0" fontId="3" fillId="0" borderId="0"/>
    <xf numFmtId="0" fontId="5" fillId="0" borderId="1"/>
    <xf numFmtId="0" fontId="6" fillId="0" borderId="0"/>
    <xf numFmtId="0" fontId="5" fillId="0" borderId="5"/>
    <xf numFmtId="0" fontId="5" fillId="0" borderId="5"/>
    <xf numFmtId="0" fontId="7" fillId="3" borderId="0">
      <alignment horizontal="left"/>
    </xf>
    <xf numFmtId="0" fontId="8" fillId="0" borderId="0" applyNumberFormat="0" applyFill="0" applyBorder="0" applyAlignment="0" applyProtection="0">
      <alignment vertical="top"/>
      <protection locked="0"/>
    </xf>
    <xf numFmtId="0" fontId="5" fillId="3" borderId="4">
      <alignment horizontal="center" wrapText="1"/>
    </xf>
    <xf numFmtId="0" fontId="5" fillId="3" borderId="4">
      <alignment horizontal="center" wrapText="1"/>
    </xf>
    <xf numFmtId="0" fontId="5" fillId="3" borderId="4">
      <alignment horizontal="center" wrapText="1"/>
    </xf>
    <xf numFmtId="0" fontId="5" fillId="3" borderId="4">
      <alignment horizontal="center" wrapText="1"/>
    </xf>
    <xf numFmtId="0" fontId="7" fillId="0" borderId="0"/>
    <xf numFmtId="0" fontId="9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5" fillId="3" borderId="5"/>
    <xf numFmtId="0" fontId="5" fillId="3" borderId="5"/>
    <xf numFmtId="0" fontId="10" fillId="4" borderId="0"/>
    <xf numFmtId="0" fontId="11" fillId="5" borderId="6">
      <alignment horizontal="left" vertical="top" wrapText="1"/>
    </xf>
    <xf numFmtId="0" fontId="12" fillId="5" borderId="6">
      <alignment horizontal="left" vertical="top"/>
    </xf>
    <xf numFmtId="0" fontId="13" fillId="6" borderId="1"/>
    <xf numFmtId="0" fontId="13" fillId="6" borderId="1"/>
    <xf numFmtId="0" fontId="14" fillId="3" borderId="0"/>
    <xf numFmtId="0" fontId="4" fillId="0" borderId="0"/>
  </cellStyleXfs>
  <cellXfs count="39">
    <xf numFmtId="0" fontId="0" fillId="0" borderId="0" xfId="0"/>
    <xf numFmtId="0" fontId="3" fillId="0" borderId="0" xfId="2"/>
    <xf numFmtId="0" fontId="16" fillId="2" borderId="2" xfId="2" applyFont="1" applyFill="1" applyBorder="1" applyAlignment="1">
      <alignment horizontal="justify" vertical="center" wrapText="1"/>
    </xf>
    <xf numFmtId="0" fontId="15" fillId="0" borderId="3" xfId="2" applyFont="1" applyBorder="1" applyAlignment="1">
      <alignment horizontal="left" vertical="center" wrapText="1"/>
    </xf>
    <xf numFmtId="0" fontId="17" fillId="0" borderId="3" xfId="2" applyFont="1" applyBorder="1" applyAlignment="1">
      <alignment horizontal="left" vertical="center" wrapText="1"/>
    </xf>
    <xf numFmtId="0" fontId="17" fillId="0" borderId="3" xfId="2" applyFont="1" applyBorder="1" applyAlignment="1">
      <alignment vertical="center" wrapText="1"/>
    </xf>
    <xf numFmtId="0" fontId="15" fillId="0" borderId="2" xfId="2" applyFont="1" applyBorder="1"/>
    <xf numFmtId="0" fontId="17" fillId="0" borderId="2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18" fillId="9" borderId="7" xfId="0" applyFont="1" applyFill="1" applyBorder="1" applyAlignment="1" applyProtection="1">
      <alignment horizontal="right"/>
      <protection locked="0"/>
    </xf>
    <xf numFmtId="0" fontId="16" fillId="10" borderId="8" xfId="1" applyFont="1" applyFill="1" applyBorder="1" applyAlignment="1">
      <alignment vertical="center" wrapText="1"/>
    </xf>
    <xf numFmtId="0" fontId="16" fillId="8" borderId="8" xfId="1" applyFont="1" applyFill="1" applyBorder="1" applyAlignment="1">
      <alignment wrapText="1"/>
    </xf>
    <xf numFmtId="0" fontId="16" fillId="10" borderId="8" xfId="1" applyFont="1" applyFill="1" applyBorder="1" applyAlignment="1">
      <alignment wrapText="1"/>
    </xf>
    <xf numFmtId="0" fontId="19" fillId="0" borderId="0" xfId="0" applyFont="1"/>
    <xf numFmtId="0" fontId="20" fillId="0" borderId="0" xfId="0" applyFont="1"/>
    <xf numFmtId="0" fontId="18" fillId="7" borderId="7" xfId="0" applyFont="1" applyFill="1" applyBorder="1" applyAlignment="1" applyProtection="1">
      <alignment horizontal="right"/>
      <protection locked="0"/>
    </xf>
    <xf numFmtId="0" fontId="0" fillId="0" borderId="5" xfId="0" quotePrefix="1" applyBorder="1"/>
    <xf numFmtId="0" fontId="0" fillId="0" borderId="5" xfId="0" applyBorder="1"/>
    <xf numFmtId="0" fontId="0" fillId="0" borderId="5" xfId="0" applyBorder="1" applyAlignment="1">
      <alignment horizontal="left"/>
    </xf>
    <xf numFmtId="0" fontId="0" fillId="0" borderId="5" xfId="0" quotePrefix="1" applyBorder="1" applyAlignment="1">
      <alignment horizontal="left"/>
    </xf>
    <xf numFmtId="0" fontId="16" fillId="10" borderId="9" xfId="1" applyFont="1" applyFill="1" applyBorder="1" applyAlignment="1">
      <alignment vertical="center" wrapText="1"/>
    </xf>
    <xf numFmtId="0" fontId="21" fillId="11" borderId="5" xfId="0" applyFont="1" applyFill="1" applyBorder="1" applyAlignment="1">
      <alignment horizontal="center"/>
    </xf>
    <xf numFmtId="0" fontId="0" fillId="0" borderId="9" xfId="0" quotePrefix="1" applyBorder="1"/>
    <xf numFmtId="0" fontId="0" fillId="0" borderId="10" xfId="0" applyBorder="1"/>
    <xf numFmtId="0" fontId="20" fillId="0" borderId="0" xfId="0" applyFont="1" applyAlignment="1">
      <alignment horizontal="right"/>
    </xf>
    <xf numFmtId="0" fontId="21" fillId="11" borderId="5" xfId="0" applyFont="1" applyFill="1" applyBorder="1" applyAlignment="1">
      <alignment horizontal="center" vertical="center" wrapText="1"/>
    </xf>
    <xf numFmtId="0" fontId="2" fillId="0" borderId="5" xfId="0" applyFont="1" applyBorder="1"/>
    <xf numFmtId="1" fontId="18" fillId="7" borderId="7" xfId="0" applyNumberFormat="1" applyFont="1" applyFill="1" applyBorder="1" applyAlignment="1" applyProtection="1">
      <alignment horizontal="right"/>
      <protection locked="0"/>
    </xf>
    <xf numFmtId="1" fontId="18" fillId="9" borderId="7" xfId="0" applyNumberFormat="1" applyFont="1" applyFill="1" applyBorder="1" applyAlignment="1" applyProtection="1">
      <alignment horizontal="right"/>
      <protection locked="0"/>
    </xf>
    <xf numFmtId="0" fontId="3" fillId="0" borderId="2" xfId="2" applyBorder="1"/>
    <xf numFmtId="0" fontId="3" fillId="0" borderId="0" xfId="2" applyAlignment="1">
      <alignment horizontal="left"/>
    </xf>
    <xf numFmtId="0" fontId="3" fillId="2" borderId="2" xfId="2" applyFill="1" applyBorder="1" applyAlignment="1">
      <alignment horizontal="left"/>
    </xf>
    <xf numFmtId="0" fontId="3" fillId="0" borderId="2" xfId="2" applyBorder="1" applyAlignment="1">
      <alignment horizontal="left"/>
    </xf>
    <xf numFmtId="0" fontId="23" fillId="0" borderId="2" xfId="2" applyFont="1" applyBorder="1" applyAlignment="1">
      <alignment vertical="center"/>
    </xf>
    <xf numFmtId="0" fontId="24" fillId="0" borderId="2" xfId="2" applyFont="1" applyBorder="1" applyAlignment="1">
      <alignment horizontal="left"/>
    </xf>
    <xf numFmtId="0" fontId="24" fillId="0" borderId="2" xfId="2" applyFont="1" applyBorder="1"/>
    <xf numFmtId="0" fontId="23" fillId="0" borderId="3" xfId="2" applyFont="1" applyBorder="1" applyAlignment="1">
      <alignment horizontal="left" vertical="center" wrapText="1"/>
    </xf>
    <xf numFmtId="0" fontId="22" fillId="0" borderId="5" xfId="0" quotePrefix="1" applyFont="1" applyBorder="1"/>
    <xf numFmtId="0" fontId="23" fillId="0" borderId="2" xfId="2" quotePrefix="1" applyFont="1" applyBorder="1" applyAlignment="1">
      <alignment vertical="center"/>
    </xf>
  </cellXfs>
  <cellStyles count="32">
    <cellStyle name="cell" xfId="5" xr:uid="{00000000-0005-0000-0000-000000000000}"/>
    <cellStyle name="cell 2" xfId="6" xr:uid="{00000000-0005-0000-0000-000001000000}"/>
    <cellStyle name="cell 7 2" xfId="3" xr:uid="{00000000-0005-0000-0000-000002000000}"/>
    <cellStyle name="gap" xfId="7" xr:uid="{00000000-0005-0000-0000-000003000000}"/>
    <cellStyle name="Hyperlink 2" xfId="8" xr:uid="{00000000-0005-0000-0000-000004000000}"/>
    <cellStyle name="level3" xfId="9" xr:uid="{00000000-0005-0000-0000-000005000000}"/>
    <cellStyle name="level3 2" xfId="10" xr:uid="{00000000-0005-0000-0000-000006000000}"/>
    <cellStyle name="level3 2 2" xfId="11" xr:uid="{00000000-0005-0000-0000-000007000000}"/>
    <cellStyle name="level3 3" xfId="12" xr:uid="{00000000-0005-0000-0000-000008000000}"/>
    <cellStyle name="Normal 10 2" xfId="1" xr:uid="{00000000-0005-0000-0000-00000A000000}"/>
    <cellStyle name="Normal 10 3" xfId="13" xr:uid="{00000000-0005-0000-0000-00000B000000}"/>
    <cellStyle name="Normal 11 2" xfId="14" xr:uid="{00000000-0005-0000-0000-00000C000000}"/>
    <cellStyle name="Normal 19" xfId="31" xr:uid="{00000000-0005-0000-0000-00000D000000}"/>
    <cellStyle name="Normal 2" xfId="2" xr:uid="{00000000-0005-0000-0000-00000E000000}"/>
    <cellStyle name="Normal 2 2" xfId="4" xr:uid="{00000000-0005-0000-0000-00000F000000}"/>
    <cellStyle name="Normal 3" xfId="15" xr:uid="{00000000-0005-0000-0000-000010000000}"/>
    <cellStyle name="Normal 4" xfId="16" xr:uid="{00000000-0005-0000-0000-000011000000}"/>
    <cellStyle name="Normal 4 2" xfId="17" xr:uid="{00000000-0005-0000-0000-000012000000}"/>
    <cellStyle name="Normal 5" xfId="18" xr:uid="{00000000-0005-0000-0000-000013000000}"/>
    <cellStyle name="Normal 6" xfId="19" xr:uid="{00000000-0005-0000-0000-000014000000}"/>
    <cellStyle name="Normal 6 2" xfId="20" xr:uid="{00000000-0005-0000-0000-000015000000}"/>
    <cellStyle name="Normal 7" xfId="21" xr:uid="{00000000-0005-0000-0000-000016000000}"/>
    <cellStyle name="Normal 8" xfId="22" xr:uid="{00000000-0005-0000-0000-000017000000}"/>
    <cellStyle name="Normalny" xfId="0" builtinId="0"/>
    <cellStyle name="row" xfId="23" xr:uid="{00000000-0005-0000-0000-000018000000}"/>
    <cellStyle name="row 2" xfId="24" xr:uid="{00000000-0005-0000-0000-000019000000}"/>
    <cellStyle name="RowTitles_CENTRAL_GOVT" xfId="25" xr:uid="{00000000-0005-0000-0000-00001A000000}"/>
    <cellStyle name="RowTitles1-Detail" xfId="26" xr:uid="{00000000-0005-0000-0000-00001B000000}"/>
    <cellStyle name="RowTitles-Detail" xfId="27" xr:uid="{00000000-0005-0000-0000-00001C000000}"/>
    <cellStyle name="TableStyleLight1" xfId="28" xr:uid="{00000000-0005-0000-0000-00001D000000}"/>
    <cellStyle name="TableStyleLight1 2" xfId="29" xr:uid="{00000000-0005-0000-0000-00001E000000}"/>
    <cellStyle name="title1" xfId="30" xr:uid="{00000000-0005-0000-0000-00001F000000}"/>
  </cellStyles>
  <dxfs count="0"/>
  <tableStyles count="0" defaultTableStyle="TableStyleMedium2" defaultPivotStyle="PivotStyleLight16"/>
  <colors>
    <mruColors>
      <color rgb="FFFEDA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819150</xdr:colOff>
      <xdr:row>8</xdr:row>
      <xdr:rowOff>9525</xdr:rowOff>
    </xdr:from>
    <xdr:to>
      <xdr:col>2</xdr:col>
      <xdr:colOff>200025</xdr:colOff>
      <xdr:row>10</xdr:row>
      <xdr:rowOff>180975</xdr:rowOff>
    </xdr:to>
    <xdr:sp macro="" textlink="">
      <xdr:nvSpPr>
        <xdr:cNvPr id="9" name="Right Brac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371975" y="1152525"/>
          <a:ext cx="228600" cy="552450"/>
        </a:xfrm>
        <a:prstGeom prst="rightBrace">
          <a:avLst>
            <a:gd name="adj1" fmla="val 8333"/>
            <a:gd name="adj2" fmla="val 5517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122"/>
  <sheetViews>
    <sheetView tabSelected="1" workbookViewId="0">
      <selection activeCell="D105" sqref="D105"/>
    </sheetView>
  </sheetViews>
  <sheetFormatPr defaultRowHeight="15" x14ac:dyDescent="0.25"/>
  <cols>
    <col min="1" max="1" width="53.28515625" bestFit="1" customWidth="1"/>
    <col min="2" max="2" width="12.7109375" customWidth="1"/>
    <col min="3" max="3" width="5" customWidth="1"/>
    <col min="4" max="4" width="43.140625" customWidth="1"/>
  </cols>
  <sheetData>
    <row r="1" spans="1:5" x14ac:dyDescent="0.25">
      <c r="A1" t="s">
        <v>355</v>
      </c>
    </row>
    <row r="3" spans="1:5" x14ac:dyDescent="0.25">
      <c r="A3" s="21" t="s">
        <v>166</v>
      </c>
      <c r="B3" s="23"/>
      <c r="D3" s="25" t="s">
        <v>342</v>
      </c>
    </row>
    <row r="4" spans="1:5" x14ac:dyDescent="0.25">
      <c r="A4" s="20" t="s">
        <v>4</v>
      </c>
      <c r="B4" s="27">
        <v>157781</v>
      </c>
      <c r="C4" s="13" t="s">
        <v>267</v>
      </c>
      <c r="D4" s="22" t="s">
        <v>263</v>
      </c>
    </row>
    <row r="5" spans="1:5" x14ac:dyDescent="0.25">
      <c r="A5" s="12" t="s">
        <v>177</v>
      </c>
      <c r="B5" s="27">
        <v>157781</v>
      </c>
      <c r="C5" s="13" t="s">
        <v>267</v>
      </c>
      <c r="D5" s="16" t="s">
        <v>343</v>
      </c>
    </row>
    <row r="6" spans="1:5" x14ac:dyDescent="0.25">
      <c r="A6" s="11" t="s">
        <v>185</v>
      </c>
      <c r="B6" s="15">
        <v>0</v>
      </c>
      <c r="C6" s="13" t="s">
        <v>267</v>
      </c>
      <c r="D6" s="16" t="s">
        <v>264</v>
      </c>
    </row>
    <row r="7" spans="1:5" x14ac:dyDescent="0.25">
      <c r="A7" s="11" t="s">
        <v>48</v>
      </c>
      <c r="B7" s="15">
        <v>51456</v>
      </c>
      <c r="C7" s="13" t="s">
        <v>267</v>
      </c>
      <c r="D7" s="16" t="s">
        <v>265</v>
      </c>
    </row>
    <row r="8" spans="1:5" x14ac:dyDescent="0.25">
      <c r="A8" s="11" t="s">
        <v>1</v>
      </c>
      <c r="B8" s="27">
        <v>60022</v>
      </c>
      <c r="C8" s="13" t="s">
        <v>267</v>
      </c>
      <c r="D8" s="16" t="s">
        <v>266</v>
      </c>
    </row>
    <row r="9" spans="1:5" x14ac:dyDescent="0.25">
      <c r="A9" s="11" t="s">
        <v>2</v>
      </c>
      <c r="B9" s="27">
        <v>3438</v>
      </c>
      <c r="D9" s="17"/>
    </row>
    <row r="10" spans="1:5" x14ac:dyDescent="0.25">
      <c r="A10" s="11" t="s">
        <v>186</v>
      </c>
      <c r="B10" s="27">
        <v>42865</v>
      </c>
      <c r="C10" s="24"/>
      <c r="D10" s="16" t="s">
        <v>357</v>
      </c>
      <c r="E10" t="s">
        <v>350</v>
      </c>
    </row>
    <row r="11" spans="1:5" x14ac:dyDescent="0.25">
      <c r="A11" s="11" t="s">
        <v>3</v>
      </c>
      <c r="B11" s="15">
        <v>0</v>
      </c>
      <c r="D11" s="17"/>
    </row>
    <row r="12" spans="1:5" x14ac:dyDescent="0.25">
      <c r="A12" s="10" t="s">
        <v>7</v>
      </c>
      <c r="B12" s="27">
        <v>166008</v>
      </c>
      <c r="C12" s="14" t="s">
        <v>267</v>
      </c>
      <c r="D12" s="16" t="s">
        <v>268</v>
      </c>
    </row>
    <row r="13" spans="1:5" x14ac:dyDescent="0.25">
      <c r="A13" s="12" t="s">
        <v>9</v>
      </c>
      <c r="B13" s="27">
        <v>55405</v>
      </c>
      <c r="C13" s="14" t="s">
        <v>267</v>
      </c>
      <c r="D13" s="16" t="s">
        <v>344</v>
      </c>
    </row>
    <row r="14" spans="1:5" x14ac:dyDescent="0.25">
      <c r="A14" s="11" t="s">
        <v>187</v>
      </c>
      <c r="B14" s="27">
        <v>0</v>
      </c>
      <c r="C14" s="14" t="s">
        <v>267</v>
      </c>
      <c r="D14" s="16" t="s">
        <v>269</v>
      </c>
    </row>
    <row r="15" spans="1:5" x14ac:dyDescent="0.25">
      <c r="A15" s="11" t="s">
        <v>49</v>
      </c>
      <c r="B15" s="27">
        <v>8414</v>
      </c>
      <c r="C15" s="14" t="s">
        <v>267</v>
      </c>
      <c r="D15" s="16" t="s">
        <v>270</v>
      </c>
    </row>
    <row r="16" spans="1:5" x14ac:dyDescent="0.25">
      <c r="A16" s="11" t="s">
        <v>50</v>
      </c>
      <c r="B16" s="27">
        <v>17240</v>
      </c>
      <c r="C16" s="14" t="s">
        <v>267</v>
      </c>
      <c r="D16" s="16" t="s">
        <v>271</v>
      </c>
    </row>
    <row r="17" spans="1:5" x14ac:dyDescent="0.25">
      <c r="A17" s="11" t="s">
        <v>51</v>
      </c>
      <c r="B17" s="27">
        <v>17464</v>
      </c>
      <c r="C17" s="14" t="s">
        <v>267</v>
      </c>
      <c r="D17" s="16" t="s">
        <v>272</v>
      </c>
    </row>
    <row r="18" spans="1:5" x14ac:dyDescent="0.25">
      <c r="A18" s="11" t="s">
        <v>52</v>
      </c>
      <c r="B18" s="27">
        <v>12017</v>
      </c>
      <c r="C18" s="14" t="s">
        <v>267</v>
      </c>
      <c r="D18" s="16" t="s">
        <v>273</v>
      </c>
    </row>
    <row r="19" spans="1:5" x14ac:dyDescent="0.25">
      <c r="A19" s="11" t="s">
        <v>53</v>
      </c>
      <c r="B19" s="27">
        <v>271</v>
      </c>
      <c r="C19" s="14" t="s">
        <v>267</v>
      </c>
      <c r="D19" s="16" t="s">
        <v>274</v>
      </c>
    </row>
    <row r="20" spans="1:5" x14ac:dyDescent="0.25">
      <c r="A20" s="12" t="s">
        <v>11</v>
      </c>
      <c r="B20" s="15">
        <v>110603</v>
      </c>
      <c r="C20" s="14" t="s">
        <v>267</v>
      </c>
      <c r="D20" s="16" t="s">
        <v>358</v>
      </c>
      <c r="E20" t="s">
        <v>350</v>
      </c>
    </row>
    <row r="21" spans="1:5" x14ac:dyDescent="0.25">
      <c r="A21" s="11" t="s">
        <v>188</v>
      </c>
      <c r="B21" s="15">
        <v>12054</v>
      </c>
      <c r="C21" s="14" t="s">
        <v>267</v>
      </c>
      <c r="D21" s="16" t="s">
        <v>269</v>
      </c>
    </row>
    <row r="22" spans="1:5" x14ac:dyDescent="0.25">
      <c r="A22" s="11" t="s">
        <v>189</v>
      </c>
      <c r="B22" s="15">
        <v>4628</v>
      </c>
      <c r="C22" s="14" t="s">
        <v>267</v>
      </c>
      <c r="D22" s="16" t="s">
        <v>275</v>
      </c>
    </row>
    <row r="23" spans="1:5" x14ac:dyDescent="0.25">
      <c r="A23" s="11" t="s">
        <v>190</v>
      </c>
      <c r="B23" s="9">
        <v>40206</v>
      </c>
      <c r="D23" s="17" t="s">
        <v>356</v>
      </c>
    </row>
    <row r="24" spans="1:5" x14ac:dyDescent="0.25">
      <c r="A24" s="11" t="s">
        <v>191</v>
      </c>
      <c r="B24" s="9">
        <v>25545</v>
      </c>
      <c r="D24" s="17" t="s">
        <v>356</v>
      </c>
    </row>
    <row r="25" spans="1:5" x14ac:dyDescent="0.25">
      <c r="A25" s="11" t="s">
        <v>192</v>
      </c>
      <c r="B25" s="9">
        <v>18847</v>
      </c>
      <c r="D25" s="17" t="s">
        <v>356</v>
      </c>
    </row>
    <row r="26" spans="1:5" x14ac:dyDescent="0.25">
      <c r="A26" s="11" t="s">
        <v>193</v>
      </c>
      <c r="B26" s="15">
        <v>9323</v>
      </c>
      <c r="C26" s="14" t="s">
        <v>267</v>
      </c>
      <c r="D26" s="16" t="s">
        <v>276</v>
      </c>
    </row>
    <row r="27" spans="1:5" x14ac:dyDescent="0.25">
      <c r="A27" s="10" t="s">
        <v>14</v>
      </c>
      <c r="B27" s="27">
        <v>561209</v>
      </c>
      <c r="C27" s="14" t="s">
        <v>267</v>
      </c>
      <c r="D27" s="37" t="s">
        <v>277</v>
      </c>
      <c r="E27" t="s">
        <v>350</v>
      </c>
    </row>
    <row r="28" spans="1:5" x14ac:dyDescent="0.25">
      <c r="A28" s="12" t="s">
        <v>17</v>
      </c>
      <c r="B28" s="15">
        <v>106689</v>
      </c>
      <c r="C28" s="14" t="s">
        <v>267</v>
      </c>
      <c r="D28" s="16" t="s">
        <v>345</v>
      </c>
    </row>
    <row r="29" spans="1:5" x14ac:dyDescent="0.25">
      <c r="A29" s="11" t="s">
        <v>194</v>
      </c>
      <c r="B29" s="15">
        <v>1175</v>
      </c>
      <c r="C29" s="14" t="s">
        <v>267</v>
      </c>
      <c r="D29" s="16" t="s">
        <v>278</v>
      </c>
    </row>
    <row r="30" spans="1:5" x14ac:dyDescent="0.25">
      <c r="A30" s="11" t="s">
        <v>195</v>
      </c>
      <c r="B30" s="15">
        <v>41468</v>
      </c>
      <c r="C30" s="14" t="s">
        <v>267</v>
      </c>
      <c r="D30" s="16" t="s">
        <v>279</v>
      </c>
    </row>
    <row r="31" spans="1:5" x14ac:dyDescent="0.25">
      <c r="A31" s="11" t="s">
        <v>196</v>
      </c>
      <c r="B31" s="15">
        <v>31344</v>
      </c>
      <c r="C31" s="14" t="s">
        <v>267</v>
      </c>
      <c r="D31" s="16" t="s">
        <v>280</v>
      </c>
    </row>
    <row r="32" spans="1:5" x14ac:dyDescent="0.25">
      <c r="A32" s="11" t="s">
        <v>197</v>
      </c>
      <c r="B32" s="15">
        <v>17498</v>
      </c>
      <c r="C32" s="14" t="s">
        <v>267</v>
      </c>
      <c r="D32" s="16" t="s">
        <v>281</v>
      </c>
    </row>
    <row r="33" spans="1:4" x14ac:dyDescent="0.25">
      <c r="A33" s="11" t="s">
        <v>198</v>
      </c>
      <c r="B33" s="15">
        <v>15204</v>
      </c>
      <c r="C33" s="14" t="s">
        <v>267</v>
      </c>
      <c r="D33" s="16" t="s">
        <v>282</v>
      </c>
    </row>
    <row r="34" spans="1:4" x14ac:dyDescent="0.25">
      <c r="A34" s="12" t="s">
        <v>19</v>
      </c>
      <c r="B34" s="15">
        <v>22677</v>
      </c>
      <c r="C34" s="14" t="s">
        <v>267</v>
      </c>
      <c r="D34" s="16" t="s">
        <v>283</v>
      </c>
    </row>
    <row r="35" spans="1:4" x14ac:dyDescent="0.25">
      <c r="A35" s="11" t="s">
        <v>199</v>
      </c>
      <c r="B35" s="15">
        <v>19758</v>
      </c>
      <c r="C35" s="14" t="s">
        <v>267</v>
      </c>
      <c r="D35" s="16" t="s">
        <v>284</v>
      </c>
    </row>
    <row r="36" spans="1:4" x14ac:dyDescent="0.25">
      <c r="A36" s="11" t="s">
        <v>200</v>
      </c>
      <c r="B36" s="15">
        <v>2919</v>
      </c>
      <c r="C36" s="14" t="s">
        <v>267</v>
      </c>
      <c r="D36" s="16" t="s">
        <v>285</v>
      </c>
    </row>
    <row r="37" spans="1:4" x14ac:dyDescent="0.25">
      <c r="A37" s="12" t="s">
        <v>21</v>
      </c>
      <c r="B37" s="27">
        <v>403919</v>
      </c>
      <c r="C37" s="14" t="s">
        <v>267</v>
      </c>
      <c r="D37" s="16" t="s">
        <v>286</v>
      </c>
    </row>
    <row r="38" spans="1:4" x14ac:dyDescent="0.25">
      <c r="A38" s="11" t="s">
        <v>201</v>
      </c>
      <c r="B38" s="27">
        <v>318333</v>
      </c>
      <c r="C38" s="14" t="s">
        <v>267</v>
      </c>
      <c r="D38" s="16" t="s">
        <v>287</v>
      </c>
    </row>
    <row r="39" spans="1:4" x14ac:dyDescent="0.25">
      <c r="A39" s="11" t="s">
        <v>202</v>
      </c>
      <c r="B39" s="27">
        <v>7154</v>
      </c>
      <c r="C39" s="14" t="s">
        <v>267</v>
      </c>
      <c r="D39" s="16" t="s">
        <v>288</v>
      </c>
    </row>
    <row r="40" spans="1:4" x14ac:dyDescent="0.25">
      <c r="A40" s="11" t="s">
        <v>203</v>
      </c>
      <c r="B40" s="27">
        <v>3654</v>
      </c>
      <c r="C40" s="14" t="s">
        <v>267</v>
      </c>
      <c r="D40" s="16" t="s">
        <v>289</v>
      </c>
    </row>
    <row r="41" spans="1:4" x14ac:dyDescent="0.25">
      <c r="A41" s="11" t="s">
        <v>204</v>
      </c>
      <c r="B41" s="27">
        <v>3228</v>
      </c>
      <c r="C41" s="14" t="s">
        <v>267</v>
      </c>
      <c r="D41" s="16" t="s">
        <v>290</v>
      </c>
    </row>
    <row r="42" spans="1:4" x14ac:dyDescent="0.25">
      <c r="A42" s="11" t="s">
        <v>205</v>
      </c>
      <c r="B42" s="27">
        <v>7679</v>
      </c>
      <c r="C42" s="14" t="s">
        <v>267</v>
      </c>
      <c r="D42" s="16" t="s">
        <v>291</v>
      </c>
    </row>
    <row r="43" spans="1:4" x14ac:dyDescent="0.25">
      <c r="A43" s="11" t="s">
        <v>206</v>
      </c>
      <c r="B43" s="27">
        <v>62410</v>
      </c>
      <c r="C43" s="14" t="s">
        <v>267</v>
      </c>
      <c r="D43" s="16" t="s">
        <v>292</v>
      </c>
    </row>
    <row r="44" spans="1:4" x14ac:dyDescent="0.25">
      <c r="A44" s="11" t="s">
        <v>207</v>
      </c>
      <c r="B44" s="27">
        <v>1461</v>
      </c>
      <c r="C44" s="14" t="s">
        <v>267</v>
      </c>
      <c r="D44" s="16" t="s">
        <v>293</v>
      </c>
    </row>
    <row r="45" spans="1:4" x14ac:dyDescent="0.25">
      <c r="A45" s="11" t="s">
        <v>208</v>
      </c>
      <c r="B45" s="15">
        <v>0</v>
      </c>
      <c r="C45" s="14" t="s">
        <v>267</v>
      </c>
      <c r="D45" s="16" t="s">
        <v>294</v>
      </c>
    </row>
    <row r="46" spans="1:4" x14ac:dyDescent="0.25">
      <c r="A46" s="12" t="s">
        <v>23</v>
      </c>
      <c r="B46" s="15">
        <v>27924</v>
      </c>
      <c r="C46" s="14" t="s">
        <v>267</v>
      </c>
      <c r="D46" s="16" t="s">
        <v>295</v>
      </c>
    </row>
    <row r="47" spans="1:4" x14ac:dyDescent="0.25">
      <c r="A47" s="11" t="s">
        <v>209</v>
      </c>
      <c r="B47" s="15">
        <v>27924</v>
      </c>
      <c r="C47" s="14" t="s">
        <v>267</v>
      </c>
      <c r="D47" s="16" t="s">
        <v>296</v>
      </c>
    </row>
    <row r="48" spans="1:4" x14ac:dyDescent="0.25">
      <c r="A48" s="10" t="s">
        <v>25</v>
      </c>
      <c r="B48" s="27">
        <v>274699</v>
      </c>
      <c r="C48" s="14" t="s">
        <v>267</v>
      </c>
      <c r="D48" s="16" t="s">
        <v>346</v>
      </c>
    </row>
    <row r="49" spans="1:5" x14ac:dyDescent="0.25">
      <c r="A49" s="12" t="s">
        <v>27</v>
      </c>
      <c r="B49" s="27">
        <v>35527</v>
      </c>
      <c r="C49" s="14" t="s">
        <v>267</v>
      </c>
      <c r="D49" s="16" t="s">
        <v>297</v>
      </c>
    </row>
    <row r="50" spans="1:5" x14ac:dyDescent="0.25">
      <c r="A50" s="11" t="s">
        <v>210</v>
      </c>
      <c r="B50" s="27">
        <v>35527</v>
      </c>
      <c r="C50" s="14" t="s">
        <v>267</v>
      </c>
      <c r="D50" s="16" t="s">
        <v>298</v>
      </c>
    </row>
    <row r="51" spans="1:5" x14ac:dyDescent="0.25">
      <c r="A51" s="11" t="s">
        <v>211</v>
      </c>
      <c r="B51" s="15">
        <v>0</v>
      </c>
      <c r="C51" s="14" t="s">
        <v>267</v>
      </c>
      <c r="D51" s="16" t="s">
        <v>299</v>
      </c>
    </row>
    <row r="52" spans="1:5" x14ac:dyDescent="0.25">
      <c r="A52" s="12" t="s">
        <v>178</v>
      </c>
      <c r="B52" s="27">
        <v>73837</v>
      </c>
      <c r="C52" s="14" t="s">
        <v>267</v>
      </c>
      <c r="D52" s="16" t="s">
        <v>300</v>
      </c>
    </row>
    <row r="53" spans="1:5" x14ac:dyDescent="0.25">
      <c r="A53" s="11" t="s">
        <v>212</v>
      </c>
      <c r="B53" s="15">
        <v>0</v>
      </c>
      <c r="C53" s="14" t="s">
        <v>267</v>
      </c>
      <c r="D53" s="16" t="s">
        <v>301</v>
      </c>
    </row>
    <row r="54" spans="1:5" x14ac:dyDescent="0.25">
      <c r="A54" s="11" t="s">
        <v>213</v>
      </c>
      <c r="B54" s="15">
        <v>26231</v>
      </c>
      <c r="C54" s="14" t="s">
        <v>267</v>
      </c>
      <c r="D54" s="16" t="s">
        <v>302</v>
      </c>
    </row>
    <row r="55" spans="1:5" x14ac:dyDescent="0.25">
      <c r="A55" s="11" t="s">
        <v>214</v>
      </c>
      <c r="B55" s="27">
        <v>23492</v>
      </c>
      <c r="C55" s="14" t="s">
        <v>267</v>
      </c>
      <c r="D55" s="16" t="s">
        <v>303</v>
      </c>
    </row>
    <row r="56" spans="1:5" x14ac:dyDescent="0.25">
      <c r="A56" s="11" t="s">
        <v>215</v>
      </c>
      <c r="B56" s="27">
        <v>2411</v>
      </c>
      <c r="C56" s="14" t="s">
        <v>267</v>
      </c>
      <c r="D56" s="16" t="s">
        <v>304</v>
      </c>
    </row>
    <row r="57" spans="1:5" x14ac:dyDescent="0.25">
      <c r="A57" s="12" t="s">
        <v>30</v>
      </c>
      <c r="B57" s="15">
        <v>32978</v>
      </c>
      <c r="C57" s="14" t="s">
        <v>267</v>
      </c>
      <c r="D57" s="16" t="s">
        <v>305</v>
      </c>
    </row>
    <row r="58" spans="1:5" x14ac:dyDescent="0.25">
      <c r="A58" s="11" t="s">
        <v>216</v>
      </c>
      <c r="B58" s="15">
        <v>31671</v>
      </c>
      <c r="C58" s="14" t="s">
        <v>267</v>
      </c>
      <c r="D58" s="16" t="s">
        <v>306</v>
      </c>
    </row>
    <row r="59" spans="1:5" x14ac:dyDescent="0.25">
      <c r="A59" s="11" t="s">
        <v>217</v>
      </c>
      <c r="B59" s="15">
        <v>1307</v>
      </c>
      <c r="C59" s="14" t="s">
        <v>267</v>
      </c>
      <c r="D59" s="16" t="s">
        <v>307</v>
      </c>
    </row>
    <row r="60" spans="1:5" x14ac:dyDescent="0.25">
      <c r="A60" s="12" t="s">
        <v>32</v>
      </c>
      <c r="B60" s="27">
        <v>132357</v>
      </c>
      <c r="C60" s="14" t="s">
        <v>267</v>
      </c>
      <c r="D60" s="16" t="s">
        <v>308</v>
      </c>
    </row>
    <row r="61" spans="1:5" x14ac:dyDescent="0.25">
      <c r="A61" s="11" t="s">
        <v>218</v>
      </c>
      <c r="B61" s="27">
        <v>132294</v>
      </c>
      <c r="C61" s="14" t="s">
        <v>267</v>
      </c>
      <c r="D61" s="16" t="s">
        <v>359</v>
      </c>
      <c r="E61" t="s">
        <v>350</v>
      </c>
    </row>
    <row r="62" spans="1:5" x14ac:dyDescent="0.25">
      <c r="A62" s="11" t="s">
        <v>219</v>
      </c>
      <c r="B62" s="27">
        <v>63</v>
      </c>
      <c r="C62" s="14" t="s">
        <v>267</v>
      </c>
      <c r="D62" s="16" t="s">
        <v>309</v>
      </c>
    </row>
    <row r="63" spans="1:5" x14ac:dyDescent="0.25">
      <c r="A63" s="10" t="s">
        <v>173</v>
      </c>
      <c r="B63" s="27">
        <v>420908</v>
      </c>
      <c r="C63" s="14" t="s">
        <v>267</v>
      </c>
      <c r="D63" s="16" t="s">
        <v>351</v>
      </c>
    </row>
    <row r="64" spans="1:5" x14ac:dyDescent="0.25">
      <c r="A64" s="12" t="s">
        <v>179</v>
      </c>
      <c r="B64" s="27">
        <v>321104</v>
      </c>
      <c r="C64" s="14" t="s">
        <v>267</v>
      </c>
      <c r="D64" s="16" t="s">
        <v>352</v>
      </c>
    </row>
    <row r="65" spans="1:4" x14ac:dyDescent="0.25">
      <c r="A65" s="11" t="s">
        <v>220</v>
      </c>
      <c r="B65" s="15">
        <v>161622</v>
      </c>
      <c r="C65" s="14" t="s">
        <v>267</v>
      </c>
      <c r="D65" s="16" t="s">
        <v>310</v>
      </c>
    </row>
    <row r="66" spans="1:4" x14ac:dyDescent="0.25">
      <c r="A66" s="11" t="s">
        <v>221</v>
      </c>
      <c r="B66" s="27">
        <v>37952</v>
      </c>
      <c r="C66" s="14" t="s">
        <v>267</v>
      </c>
      <c r="D66" s="16" t="s">
        <v>311</v>
      </c>
    </row>
    <row r="67" spans="1:4" x14ac:dyDescent="0.25">
      <c r="A67" s="11" t="s">
        <v>222</v>
      </c>
      <c r="B67" s="27">
        <v>24376</v>
      </c>
      <c r="C67" s="14" t="s">
        <v>267</v>
      </c>
      <c r="D67" s="16" t="s">
        <v>312</v>
      </c>
    </row>
    <row r="68" spans="1:4" x14ac:dyDescent="0.25">
      <c r="A68" s="11" t="s">
        <v>223</v>
      </c>
      <c r="B68" s="27">
        <v>63123</v>
      </c>
      <c r="C68" s="14" t="s">
        <v>267</v>
      </c>
      <c r="D68" s="16" t="s">
        <v>313</v>
      </c>
    </row>
    <row r="69" spans="1:4" x14ac:dyDescent="0.25">
      <c r="A69" s="11" t="s">
        <v>224</v>
      </c>
      <c r="B69" s="27">
        <v>12750</v>
      </c>
      <c r="C69" s="14" t="s">
        <v>267</v>
      </c>
      <c r="D69" s="16" t="s">
        <v>315</v>
      </c>
    </row>
    <row r="70" spans="1:4" x14ac:dyDescent="0.25">
      <c r="A70" s="11" t="s">
        <v>225</v>
      </c>
      <c r="B70" s="27">
        <v>21281</v>
      </c>
      <c r="C70" s="14" t="s">
        <v>267</v>
      </c>
      <c r="D70" s="16" t="s">
        <v>314</v>
      </c>
    </row>
    <row r="71" spans="1:4" x14ac:dyDescent="0.25">
      <c r="A71" s="12" t="s">
        <v>180</v>
      </c>
      <c r="B71" s="27">
        <v>19725</v>
      </c>
      <c r="C71" s="14" t="s">
        <v>267</v>
      </c>
      <c r="D71" s="16" t="s">
        <v>353</v>
      </c>
    </row>
    <row r="72" spans="1:4" x14ac:dyDescent="0.25">
      <c r="A72" s="11" t="s">
        <v>226</v>
      </c>
      <c r="B72" s="15">
        <v>0</v>
      </c>
      <c r="C72" s="14" t="s">
        <v>267</v>
      </c>
      <c r="D72" s="16" t="s">
        <v>310</v>
      </c>
    </row>
    <row r="73" spans="1:4" x14ac:dyDescent="0.25">
      <c r="A73" s="11" t="s">
        <v>227</v>
      </c>
      <c r="B73" s="27">
        <v>5622</v>
      </c>
      <c r="C73" s="14" t="s">
        <v>267</v>
      </c>
      <c r="D73" s="16" t="s">
        <v>316</v>
      </c>
    </row>
    <row r="74" spans="1:4" x14ac:dyDescent="0.25">
      <c r="A74" s="11" t="s">
        <v>228</v>
      </c>
      <c r="B74" s="27">
        <v>3109</v>
      </c>
      <c r="C74" s="14" t="s">
        <v>267</v>
      </c>
      <c r="D74" s="16" t="s">
        <v>318</v>
      </c>
    </row>
    <row r="75" spans="1:4" x14ac:dyDescent="0.25">
      <c r="A75" s="11" t="s">
        <v>229</v>
      </c>
      <c r="B75" s="27">
        <v>9601</v>
      </c>
      <c r="C75" s="14" t="s">
        <v>267</v>
      </c>
      <c r="D75" s="16" t="s">
        <v>317</v>
      </c>
    </row>
    <row r="76" spans="1:4" x14ac:dyDescent="0.25">
      <c r="A76" s="11" t="s">
        <v>230</v>
      </c>
      <c r="B76" s="27">
        <v>1393</v>
      </c>
      <c r="C76" s="14" t="s">
        <v>267</v>
      </c>
      <c r="D76" s="16" t="s">
        <v>319</v>
      </c>
    </row>
    <row r="77" spans="1:4" x14ac:dyDescent="0.25">
      <c r="A77" s="12" t="s">
        <v>181</v>
      </c>
      <c r="B77" s="27">
        <v>80079</v>
      </c>
      <c r="C77" s="14" t="s">
        <v>267</v>
      </c>
      <c r="D77" s="16" t="s">
        <v>320</v>
      </c>
    </row>
    <row r="78" spans="1:4" x14ac:dyDescent="0.25">
      <c r="A78" s="11" t="s">
        <v>231</v>
      </c>
      <c r="B78" s="27">
        <v>35954</v>
      </c>
      <c r="C78" s="14" t="s">
        <v>267</v>
      </c>
      <c r="D78" s="16" t="s">
        <v>321</v>
      </c>
    </row>
    <row r="79" spans="1:4" x14ac:dyDescent="0.25">
      <c r="A79" s="11" t="s">
        <v>232</v>
      </c>
      <c r="B79" s="27">
        <v>44125</v>
      </c>
      <c r="C79" s="14" t="s">
        <v>267</v>
      </c>
      <c r="D79" s="16" t="s">
        <v>322</v>
      </c>
    </row>
    <row r="80" spans="1:4" x14ac:dyDescent="0.25">
      <c r="A80" s="10" t="s">
        <v>174</v>
      </c>
      <c r="B80" s="27">
        <v>25237</v>
      </c>
      <c r="C80" s="14" t="s">
        <v>267</v>
      </c>
      <c r="D80" s="16" t="s">
        <v>323</v>
      </c>
    </row>
    <row r="81" spans="1:5" x14ac:dyDescent="0.25">
      <c r="A81" s="12" t="s">
        <v>182</v>
      </c>
      <c r="B81" s="27">
        <v>25237</v>
      </c>
      <c r="C81" s="14" t="s">
        <v>267</v>
      </c>
      <c r="D81" s="16" t="s">
        <v>360</v>
      </c>
      <c r="E81" t="s">
        <v>350</v>
      </c>
    </row>
    <row r="82" spans="1:5" x14ac:dyDescent="0.25">
      <c r="A82" s="11" t="s">
        <v>233</v>
      </c>
      <c r="B82" s="15">
        <v>0</v>
      </c>
      <c r="C82" s="14" t="s">
        <v>267</v>
      </c>
      <c r="D82" s="16" t="s">
        <v>324</v>
      </c>
    </row>
    <row r="83" spans="1:5" x14ac:dyDescent="0.25">
      <c r="A83" s="11" t="s">
        <v>234</v>
      </c>
      <c r="B83" s="27">
        <v>18325</v>
      </c>
      <c r="C83" s="14" t="s">
        <v>267</v>
      </c>
      <c r="D83" s="16" t="s">
        <v>325</v>
      </c>
    </row>
    <row r="84" spans="1:5" x14ac:dyDescent="0.25">
      <c r="A84" s="11" t="s">
        <v>235</v>
      </c>
      <c r="B84" s="27">
        <v>2511</v>
      </c>
      <c r="C84" s="14" t="s">
        <v>267</v>
      </c>
      <c r="D84" s="16" t="s">
        <v>326</v>
      </c>
    </row>
    <row r="85" spans="1:5" x14ac:dyDescent="0.25">
      <c r="A85" s="11" t="s">
        <v>236</v>
      </c>
      <c r="B85" s="15">
        <v>4401</v>
      </c>
      <c r="C85" s="14" t="s">
        <v>267</v>
      </c>
      <c r="D85" s="16" t="s">
        <v>327</v>
      </c>
    </row>
    <row r="86" spans="1:5" x14ac:dyDescent="0.25">
      <c r="A86" s="11" t="s">
        <v>237</v>
      </c>
      <c r="B86" s="15">
        <v>0</v>
      </c>
      <c r="C86" s="14" t="s">
        <v>267</v>
      </c>
      <c r="D86" s="16" t="s">
        <v>328</v>
      </c>
    </row>
    <row r="87" spans="1:5" x14ac:dyDescent="0.25">
      <c r="A87" s="12" t="s">
        <v>183</v>
      </c>
      <c r="B87" s="15">
        <v>0</v>
      </c>
      <c r="C87" s="14" t="s">
        <v>267</v>
      </c>
      <c r="D87" s="16" t="s">
        <v>329</v>
      </c>
    </row>
    <row r="88" spans="1:5" x14ac:dyDescent="0.25">
      <c r="A88" s="11" t="s">
        <v>238</v>
      </c>
      <c r="B88" s="15">
        <v>0</v>
      </c>
      <c r="C88" s="14" t="s">
        <v>267</v>
      </c>
      <c r="D88" s="16" t="s">
        <v>330</v>
      </c>
    </row>
    <row r="89" spans="1:5" x14ac:dyDescent="0.25">
      <c r="A89" s="10" t="s">
        <v>34</v>
      </c>
      <c r="B89" s="27">
        <v>70248</v>
      </c>
      <c r="C89" s="14" t="s">
        <v>267</v>
      </c>
      <c r="D89" s="16" t="s">
        <v>331</v>
      </c>
    </row>
    <row r="90" spans="1:5" x14ac:dyDescent="0.25">
      <c r="A90" s="12" t="s">
        <v>36</v>
      </c>
      <c r="B90" s="28">
        <v>10101</v>
      </c>
      <c r="C90" s="14"/>
      <c r="D90" s="26" t="s">
        <v>356</v>
      </c>
    </row>
    <row r="91" spans="1:5" x14ac:dyDescent="0.25">
      <c r="A91" s="11" t="s">
        <v>239</v>
      </c>
      <c r="B91" s="15">
        <v>0</v>
      </c>
      <c r="C91" s="14" t="s">
        <v>267</v>
      </c>
      <c r="D91" s="16" t="s">
        <v>332</v>
      </c>
    </row>
    <row r="92" spans="1:5" x14ac:dyDescent="0.25">
      <c r="A92" s="11" t="s">
        <v>240</v>
      </c>
      <c r="B92" s="15">
        <v>648</v>
      </c>
      <c r="C92" s="14" t="s">
        <v>267</v>
      </c>
      <c r="D92" s="16" t="s">
        <v>361</v>
      </c>
      <c r="E92" t="s">
        <v>350</v>
      </c>
    </row>
    <row r="93" spans="1:5" x14ac:dyDescent="0.25">
      <c r="A93" s="11" t="s">
        <v>241</v>
      </c>
      <c r="B93" s="15">
        <v>7095</v>
      </c>
      <c r="C93" s="14" t="s">
        <v>267</v>
      </c>
      <c r="D93" s="16" t="s">
        <v>362</v>
      </c>
      <c r="E93" t="s">
        <v>350</v>
      </c>
    </row>
    <row r="94" spans="1:5" x14ac:dyDescent="0.25">
      <c r="A94" s="11" t="s">
        <v>242</v>
      </c>
      <c r="B94" s="27">
        <v>23</v>
      </c>
      <c r="C94" s="14" t="s">
        <v>267</v>
      </c>
      <c r="D94" s="16" t="s">
        <v>333</v>
      </c>
    </row>
    <row r="95" spans="1:5" x14ac:dyDescent="0.25">
      <c r="A95" s="11" t="s">
        <v>243</v>
      </c>
      <c r="B95" s="27">
        <v>56</v>
      </c>
      <c r="C95" s="14" t="s">
        <v>267</v>
      </c>
      <c r="D95" s="16" t="s">
        <v>334</v>
      </c>
    </row>
    <row r="96" spans="1:5" x14ac:dyDescent="0.25">
      <c r="A96" s="11" t="s">
        <v>244</v>
      </c>
      <c r="B96" s="15">
        <v>1695</v>
      </c>
      <c r="C96" s="14" t="s">
        <v>267</v>
      </c>
      <c r="D96" s="16" t="s">
        <v>361</v>
      </c>
      <c r="E96" t="s">
        <v>350</v>
      </c>
    </row>
    <row r="97" spans="1:4" x14ac:dyDescent="0.25">
      <c r="A97" s="11" t="s">
        <v>245</v>
      </c>
      <c r="B97" s="15">
        <v>584</v>
      </c>
      <c r="C97" s="14" t="s">
        <v>267</v>
      </c>
      <c r="D97" s="16" t="s">
        <v>335</v>
      </c>
    </row>
    <row r="98" spans="1:4" x14ac:dyDescent="0.25">
      <c r="A98" s="12" t="s">
        <v>39</v>
      </c>
      <c r="B98" s="9">
        <v>60147</v>
      </c>
      <c r="C98" s="14"/>
      <c r="D98" s="17" t="s">
        <v>356</v>
      </c>
    </row>
    <row r="99" spans="1:4" x14ac:dyDescent="0.25">
      <c r="A99" s="11" t="s">
        <v>246</v>
      </c>
      <c r="B99" s="15">
        <v>0</v>
      </c>
      <c r="C99" s="14" t="s">
        <v>267</v>
      </c>
      <c r="D99" s="16" t="s">
        <v>337</v>
      </c>
    </row>
    <row r="100" spans="1:4" x14ac:dyDescent="0.25">
      <c r="A100" s="11" t="s">
        <v>247</v>
      </c>
      <c r="B100" s="15">
        <v>60147</v>
      </c>
      <c r="C100" s="14" t="s">
        <v>267</v>
      </c>
      <c r="D100" s="16" t="s">
        <v>336</v>
      </c>
    </row>
    <row r="101" spans="1:4" x14ac:dyDescent="0.25">
      <c r="A101" s="10" t="s">
        <v>40</v>
      </c>
      <c r="B101" s="27">
        <v>58588</v>
      </c>
      <c r="C101" s="14" t="s">
        <v>267</v>
      </c>
      <c r="D101" s="18" t="s">
        <v>348</v>
      </c>
    </row>
    <row r="102" spans="1:4" x14ac:dyDescent="0.25">
      <c r="A102" s="12" t="s">
        <v>43</v>
      </c>
      <c r="B102" s="27">
        <v>29750</v>
      </c>
      <c r="C102" s="14" t="s">
        <v>267</v>
      </c>
      <c r="D102" s="18" t="s">
        <v>347</v>
      </c>
    </row>
    <row r="103" spans="1:4" x14ac:dyDescent="0.25">
      <c r="A103" s="11" t="s">
        <v>248</v>
      </c>
      <c r="B103" s="15">
        <v>0</v>
      </c>
      <c r="C103" s="14" t="s">
        <v>267</v>
      </c>
      <c r="D103" s="18">
        <v>108</v>
      </c>
    </row>
    <row r="104" spans="1:4" x14ac:dyDescent="0.25">
      <c r="A104" s="11" t="s">
        <v>249</v>
      </c>
      <c r="B104" s="27">
        <v>2422</v>
      </c>
      <c r="C104" s="14" t="s">
        <v>267</v>
      </c>
      <c r="D104" s="18">
        <v>1013</v>
      </c>
    </row>
    <row r="105" spans="1:4" x14ac:dyDescent="0.25">
      <c r="A105" s="11" t="s">
        <v>250</v>
      </c>
      <c r="B105" s="27">
        <v>8493</v>
      </c>
      <c r="C105" s="14" t="s">
        <v>267</v>
      </c>
      <c r="D105" s="18">
        <v>1015</v>
      </c>
    </row>
    <row r="106" spans="1:4" x14ac:dyDescent="0.25">
      <c r="A106" s="11" t="s">
        <v>251</v>
      </c>
      <c r="B106" s="27">
        <v>10772</v>
      </c>
      <c r="C106" s="14" t="s">
        <v>267</v>
      </c>
      <c r="D106" s="18">
        <v>1014</v>
      </c>
    </row>
    <row r="107" spans="1:4" x14ac:dyDescent="0.25">
      <c r="A107" s="11" t="s">
        <v>252</v>
      </c>
      <c r="B107" s="27">
        <v>8063</v>
      </c>
      <c r="C107" s="14" t="s">
        <v>267</v>
      </c>
      <c r="D107" s="18">
        <v>1011</v>
      </c>
    </row>
    <row r="108" spans="1:4" x14ac:dyDescent="0.25">
      <c r="A108" s="11" t="s">
        <v>253</v>
      </c>
      <c r="B108" s="15">
        <v>0</v>
      </c>
      <c r="C108" s="14" t="s">
        <v>267</v>
      </c>
      <c r="D108" s="18">
        <v>1012</v>
      </c>
    </row>
    <row r="109" spans="1:4" x14ac:dyDescent="0.25">
      <c r="A109" s="12" t="s">
        <v>45</v>
      </c>
      <c r="B109" s="27">
        <v>4935</v>
      </c>
      <c r="C109" s="14" t="s">
        <v>267</v>
      </c>
      <c r="D109" s="18">
        <v>104</v>
      </c>
    </row>
    <row r="110" spans="1:4" x14ac:dyDescent="0.25">
      <c r="A110" s="11" t="s">
        <v>254</v>
      </c>
      <c r="B110" s="27">
        <v>4935</v>
      </c>
      <c r="C110" s="14" t="s">
        <v>267</v>
      </c>
      <c r="D110" s="18">
        <v>1041</v>
      </c>
    </row>
    <row r="111" spans="1:4" x14ac:dyDescent="0.25">
      <c r="A111" s="12" t="s">
        <v>184</v>
      </c>
      <c r="B111" s="28">
        <v>9976</v>
      </c>
      <c r="C111" s="14"/>
      <c r="D111" s="17" t="s">
        <v>356</v>
      </c>
    </row>
    <row r="112" spans="1:4" x14ac:dyDescent="0.25">
      <c r="A112" s="11" t="s">
        <v>255</v>
      </c>
      <c r="B112" s="27">
        <v>9558</v>
      </c>
      <c r="C112" s="14" t="s">
        <v>267</v>
      </c>
      <c r="D112" s="19" t="s">
        <v>310</v>
      </c>
    </row>
    <row r="113" spans="1:4" x14ac:dyDescent="0.25">
      <c r="A113" s="11" t="s">
        <v>256</v>
      </c>
      <c r="B113" s="27">
        <v>382</v>
      </c>
      <c r="C113" s="14" t="s">
        <v>267</v>
      </c>
      <c r="D113" s="19" t="s">
        <v>338</v>
      </c>
    </row>
    <row r="114" spans="1:4" x14ac:dyDescent="0.25">
      <c r="A114" s="11" t="s">
        <v>257</v>
      </c>
      <c r="B114" s="15">
        <v>0</v>
      </c>
      <c r="C114" s="14" t="s">
        <v>267</v>
      </c>
      <c r="D114" s="19" t="s">
        <v>339</v>
      </c>
    </row>
    <row r="115" spans="1:4" x14ac:dyDescent="0.25">
      <c r="A115" s="11" t="s">
        <v>258</v>
      </c>
      <c r="B115" s="27">
        <v>36</v>
      </c>
      <c r="C115" s="14" t="s">
        <v>267</v>
      </c>
      <c r="D115" s="18">
        <v>1021</v>
      </c>
    </row>
    <row r="116" spans="1:4" x14ac:dyDescent="0.25">
      <c r="A116" s="12" t="s">
        <v>47</v>
      </c>
      <c r="B116" s="27">
        <v>13927</v>
      </c>
      <c r="C116" s="14" t="s">
        <v>267</v>
      </c>
      <c r="D116" s="18" t="s">
        <v>349</v>
      </c>
    </row>
    <row r="117" spans="1:4" x14ac:dyDescent="0.25">
      <c r="A117" s="11" t="s">
        <v>259</v>
      </c>
      <c r="B117" s="15">
        <v>0</v>
      </c>
      <c r="C117" s="14" t="s">
        <v>267</v>
      </c>
      <c r="D117" s="18">
        <v>108</v>
      </c>
    </row>
    <row r="118" spans="1:4" x14ac:dyDescent="0.25">
      <c r="A118" s="11" t="s">
        <v>260</v>
      </c>
      <c r="B118" s="27">
        <v>13927</v>
      </c>
      <c r="C118" s="14" t="s">
        <v>267</v>
      </c>
      <c r="D118" s="18">
        <v>1032</v>
      </c>
    </row>
    <row r="119" spans="1:4" x14ac:dyDescent="0.25">
      <c r="A119" s="11" t="s">
        <v>261</v>
      </c>
      <c r="B119" s="15">
        <v>0</v>
      </c>
      <c r="C119" s="14" t="s">
        <v>267</v>
      </c>
      <c r="D119" s="18">
        <v>1022</v>
      </c>
    </row>
    <row r="120" spans="1:4" x14ac:dyDescent="0.25">
      <c r="A120" s="11" t="s">
        <v>262</v>
      </c>
      <c r="B120" s="15">
        <v>0</v>
      </c>
      <c r="C120" s="14" t="s">
        <v>267</v>
      </c>
      <c r="D120" s="18">
        <v>1031</v>
      </c>
    </row>
    <row r="121" spans="1:4" x14ac:dyDescent="0.25">
      <c r="A121" s="10" t="s">
        <v>175</v>
      </c>
      <c r="B121" s="27">
        <v>150</v>
      </c>
      <c r="C121" s="14" t="s">
        <v>267</v>
      </c>
      <c r="D121" s="18" t="s">
        <v>340</v>
      </c>
    </row>
    <row r="122" spans="1:4" x14ac:dyDescent="0.25">
      <c r="A122" s="10" t="s">
        <v>176</v>
      </c>
      <c r="B122" s="27">
        <f>SUM(B4+B12+B27+B48+B63+B80+B89+B101+B121)</f>
        <v>1734828</v>
      </c>
      <c r="C122" s="14" t="s">
        <v>267</v>
      </c>
      <c r="D122" s="17" t="s">
        <v>341</v>
      </c>
    </row>
  </sheetData>
  <dataValidations count="2">
    <dataValidation allowBlank="1" showInputMessage="1" showErrorMessage="1" sqref="B123:B1048576 A4:A1048576" xr:uid="{00000000-0002-0000-0000-000000000000}"/>
    <dataValidation type="decimal" operator="notEqual" allowBlank="1" showInputMessage="1" showErrorMessage="1" errorTitle="Invalid input" error="Please enter a numeric value" sqref="B4 B6:B12 B14:B19 B21:B27 B29:B33 B35:B36 B38:B45 B47:B48 B50:B51 B53:B56 B58:B59 B61:B63 B65:B70 B72:B76 B78:B80 B82:B86 B88:B89 B91:B97 B99:B101 B103:B108 B110 B112:B115 B117:B122" xr:uid="{00000000-0002-0000-0000-000001000000}">
      <formula1>9.99999999999999E+25</formula1>
    </dataValidation>
  </dataValidations>
  <pageMargins left="0.11811023622047245" right="0.11811023622047245" top="0.35433070866141736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C147"/>
  <sheetViews>
    <sheetView topLeftCell="A121" workbookViewId="0">
      <selection activeCell="F103" sqref="F103"/>
    </sheetView>
  </sheetViews>
  <sheetFormatPr defaultRowHeight="15" x14ac:dyDescent="0.25"/>
  <cols>
    <col min="1" max="1" width="50.140625" style="1" customWidth="1"/>
    <col min="2" max="2" width="18.42578125" style="30" customWidth="1"/>
    <col min="3" max="3" width="9.140625" style="1"/>
    <col min="4" max="4" width="5.140625" style="1" customWidth="1"/>
    <col min="5" max="16384" width="9.140625" style="1"/>
  </cols>
  <sheetData>
    <row r="1" spans="1:3" x14ac:dyDescent="0.25">
      <c r="A1" s="1" t="s">
        <v>354</v>
      </c>
    </row>
    <row r="2" spans="1:3" ht="15.75" thickBot="1" x14ac:dyDescent="0.3"/>
    <row r="3" spans="1:3" ht="15.75" thickBot="1" x14ac:dyDescent="0.3">
      <c r="A3" s="2" t="s">
        <v>0</v>
      </c>
      <c r="B3" s="31" t="s">
        <v>166</v>
      </c>
    </row>
    <row r="4" spans="1:3" ht="15.75" thickBot="1" x14ac:dyDescent="0.3">
      <c r="A4" s="3" t="s">
        <v>5</v>
      </c>
      <c r="B4" s="32">
        <v>1</v>
      </c>
      <c r="C4" s="29">
        <f>SUM(C5)</f>
        <v>157781</v>
      </c>
    </row>
    <row r="5" spans="1:3" ht="15.75" thickBot="1" x14ac:dyDescent="0.3">
      <c r="A5" s="6" t="s">
        <v>6</v>
      </c>
      <c r="B5" s="32" t="s">
        <v>363</v>
      </c>
      <c r="C5" s="29">
        <f>SUM(C6:C8)</f>
        <v>157781</v>
      </c>
    </row>
    <row r="6" spans="1:3" ht="15.75" thickBot="1" x14ac:dyDescent="0.3">
      <c r="A6" s="7" t="s">
        <v>81</v>
      </c>
      <c r="B6" s="32">
        <v>142</v>
      </c>
      <c r="C6" s="29">
        <v>51456</v>
      </c>
    </row>
    <row r="7" spans="1:3" ht="15.75" thickBot="1" x14ac:dyDescent="0.3">
      <c r="A7" s="7" t="s">
        <v>82</v>
      </c>
      <c r="B7" s="32">
        <v>143</v>
      </c>
      <c r="C7" s="29">
        <v>60022</v>
      </c>
    </row>
    <row r="8" spans="1:3" ht="15.75" thickBot="1" x14ac:dyDescent="0.3">
      <c r="A8" s="33" t="s">
        <v>167</v>
      </c>
      <c r="B8" s="34" t="s">
        <v>364</v>
      </c>
      <c r="C8" s="35">
        <v>46303</v>
      </c>
    </row>
    <row r="9" spans="1:3" ht="15.75" thickBot="1" x14ac:dyDescent="0.3">
      <c r="A9" s="7" t="s">
        <v>83</v>
      </c>
      <c r="B9" s="32"/>
      <c r="C9" s="29" t="s">
        <v>60</v>
      </c>
    </row>
    <row r="10" spans="1:3" ht="15.75" thickBot="1" x14ac:dyDescent="0.3">
      <c r="A10" s="7" t="s">
        <v>84</v>
      </c>
      <c r="B10" s="32"/>
      <c r="C10" s="29" t="s">
        <v>60</v>
      </c>
    </row>
    <row r="11" spans="1:3" ht="15.75" thickBot="1" x14ac:dyDescent="0.3">
      <c r="A11" s="7" t="s">
        <v>59</v>
      </c>
      <c r="B11" s="32">
        <v>140</v>
      </c>
      <c r="C11" s="29">
        <v>0</v>
      </c>
    </row>
    <row r="12" spans="1:3" ht="15.75" thickBot="1" x14ac:dyDescent="0.3">
      <c r="A12" s="7" t="s">
        <v>85</v>
      </c>
      <c r="B12" s="32">
        <v>140</v>
      </c>
      <c r="C12" s="29">
        <v>0</v>
      </c>
    </row>
    <row r="13" spans="1:3" ht="15.75" thickBot="1" x14ac:dyDescent="0.3">
      <c r="A13" s="3" t="s">
        <v>8</v>
      </c>
      <c r="B13" s="32">
        <v>2</v>
      </c>
      <c r="C13" s="29">
        <f>SUM(C14+C20+C28)</f>
        <v>166008</v>
      </c>
    </row>
    <row r="14" spans="1:3" ht="15.75" thickBot="1" x14ac:dyDescent="0.3">
      <c r="A14" s="7" t="s">
        <v>10</v>
      </c>
      <c r="B14" s="32" t="s">
        <v>365</v>
      </c>
      <c r="C14" s="29">
        <v>55405</v>
      </c>
    </row>
    <row r="15" spans="1:3" ht="15.75" thickBot="1" x14ac:dyDescent="0.3">
      <c r="A15" s="7" t="s">
        <v>86</v>
      </c>
      <c r="B15" s="32">
        <v>213</v>
      </c>
      <c r="C15" s="29">
        <v>17464</v>
      </c>
    </row>
    <row r="16" spans="1:3" ht="15.75" thickBot="1" x14ac:dyDescent="0.3">
      <c r="A16" s="7" t="s">
        <v>87</v>
      </c>
      <c r="B16" s="32">
        <v>214</v>
      </c>
      <c r="C16" s="29">
        <v>12017</v>
      </c>
    </row>
    <row r="17" spans="1:3" ht="15.75" thickBot="1" x14ac:dyDescent="0.3">
      <c r="A17" s="7" t="s">
        <v>88</v>
      </c>
      <c r="B17" s="32">
        <v>211</v>
      </c>
      <c r="C17" s="29">
        <v>8414</v>
      </c>
    </row>
    <row r="18" spans="1:3" ht="15.75" thickBot="1" x14ac:dyDescent="0.3">
      <c r="A18" s="7" t="s">
        <v>89</v>
      </c>
      <c r="B18" s="32">
        <v>215</v>
      </c>
      <c r="C18" s="29">
        <v>271</v>
      </c>
    </row>
    <row r="19" spans="1:3" ht="15.75" thickBot="1" x14ac:dyDescent="0.3">
      <c r="A19" s="7" t="s">
        <v>90</v>
      </c>
      <c r="B19" s="32">
        <v>212</v>
      </c>
      <c r="C19" s="29">
        <v>17240</v>
      </c>
    </row>
    <row r="20" spans="1:3" ht="15.75" thickBot="1" x14ac:dyDescent="0.3">
      <c r="A20" s="33" t="s">
        <v>168</v>
      </c>
      <c r="B20" s="34" t="s">
        <v>366</v>
      </c>
      <c r="C20" s="35">
        <v>98549</v>
      </c>
    </row>
    <row r="21" spans="1:3" ht="15.75" thickBot="1" x14ac:dyDescent="0.3">
      <c r="A21" s="7" t="s">
        <v>12</v>
      </c>
      <c r="B21" s="32"/>
      <c r="C21" s="29" t="s">
        <v>60</v>
      </c>
    </row>
    <row r="22" spans="1:3" ht="15.75" thickBot="1" x14ac:dyDescent="0.3">
      <c r="A22" s="7" t="s">
        <v>91</v>
      </c>
      <c r="B22" s="32">
        <v>221</v>
      </c>
      <c r="C22" s="29">
        <v>4628</v>
      </c>
    </row>
    <row r="23" spans="1:3" ht="15.75" thickBot="1" x14ac:dyDescent="0.3">
      <c r="A23" s="7" t="s">
        <v>92</v>
      </c>
      <c r="B23" s="32"/>
      <c r="C23" s="29" t="s">
        <v>60</v>
      </c>
    </row>
    <row r="24" spans="1:3" ht="15.75" thickBot="1" x14ac:dyDescent="0.3">
      <c r="A24" s="7" t="s">
        <v>93</v>
      </c>
      <c r="B24" s="32">
        <v>226</v>
      </c>
      <c r="C24" s="29">
        <v>9323</v>
      </c>
    </row>
    <row r="25" spans="1:3" ht="15.75" thickBot="1" x14ac:dyDescent="0.3">
      <c r="A25" s="7" t="s">
        <v>13</v>
      </c>
      <c r="B25" s="32"/>
      <c r="C25" s="29" t="s">
        <v>60</v>
      </c>
    </row>
    <row r="26" spans="1:3" ht="15.75" thickBot="1" x14ac:dyDescent="0.3">
      <c r="A26" s="7" t="s">
        <v>94</v>
      </c>
      <c r="B26" s="32"/>
      <c r="C26" s="29" t="s">
        <v>60</v>
      </c>
    </row>
    <row r="27" spans="1:3" ht="15.75" thickBot="1" x14ac:dyDescent="0.3">
      <c r="A27" s="7" t="s">
        <v>95</v>
      </c>
      <c r="B27" s="32"/>
      <c r="C27" s="29" t="s">
        <v>60</v>
      </c>
    </row>
    <row r="28" spans="1:3" ht="15.75" thickBot="1" x14ac:dyDescent="0.3">
      <c r="A28" s="7" t="s">
        <v>61</v>
      </c>
      <c r="B28" s="32" t="s">
        <v>367</v>
      </c>
      <c r="C28" s="29">
        <v>12054</v>
      </c>
    </row>
    <row r="29" spans="1:3" ht="15.75" thickBot="1" x14ac:dyDescent="0.3">
      <c r="A29" s="7" t="s">
        <v>96</v>
      </c>
      <c r="B29" s="32" t="s">
        <v>367</v>
      </c>
      <c r="C29" s="29">
        <v>12054</v>
      </c>
    </row>
    <row r="30" spans="1:3" ht="15.75" thickBot="1" x14ac:dyDescent="0.3">
      <c r="A30" s="36" t="s">
        <v>169</v>
      </c>
      <c r="B30" s="34">
        <v>3</v>
      </c>
      <c r="C30" s="35">
        <f>SUM(C31+C42)</f>
        <v>561209</v>
      </c>
    </row>
    <row r="31" spans="1:3" ht="15.75" thickBot="1" x14ac:dyDescent="0.3">
      <c r="A31" s="3" t="s">
        <v>15</v>
      </c>
      <c r="B31" s="32"/>
      <c r="C31" s="29">
        <f>SUM(C32+C37+C40)</f>
        <v>129366</v>
      </c>
    </row>
    <row r="32" spans="1:3" ht="15.75" thickBot="1" x14ac:dyDescent="0.3">
      <c r="A32" s="7" t="s">
        <v>18</v>
      </c>
      <c r="B32" s="32" t="s">
        <v>368</v>
      </c>
      <c r="C32" s="29">
        <v>105514</v>
      </c>
    </row>
    <row r="33" spans="1:3" ht="15.75" thickBot="1" x14ac:dyDescent="0.3">
      <c r="A33" s="7" t="s">
        <v>97</v>
      </c>
      <c r="B33" s="32">
        <v>314</v>
      </c>
      <c r="C33" s="29">
        <v>15204</v>
      </c>
    </row>
    <row r="34" spans="1:3" ht="15.75" thickBot="1" x14ac:dyDescent="0.3">
      <c r="A34" s="7" t="s">
        <v>98</v>
      </c>
      <c r="B34" s="32">
        <v>313</v>
      </c>
      <c r="C34" s="29">
        <v>17498</v>
      </c>
    </row>
    <row r="35" spans="1:3" ht="15.75" thickBot="1" x14ac:dyDescent="0.3">
      <c r="A35" s="7" t="s">
        <v>99</v>
      </c>
      <c r="B35" s="32">
        <v>311</v>
      </c>
      <c r="C35" s="29">
        <v>41468</v>
      </c>
    </row>
    <row r="36" spans="1:3" ht="15.75" thickBot="1" x14ac:dyDescent="0.3">
      <c r="A36" s="7" t="s">
        <v>100</v>
      </c>
      <c r="B36" s="32">
        <v>312</v>
      </c>
      <c r="C36" s="29">
        <v>31344</v>
      </c>
    </row>
    <row r="37" spans="1:3" ht="15.75" thickBot="1" x14ac:dyDescent="0.3">
      <c r="A37" s="7" t="s">
        <v>20</v>
      </c>
      <c r="B37" s="32">
        <v>32</v>
      </c>
      <c r="C37" s="29">
        <v>22677</v>
      </c>
    </row>
    <row r="38" spans="1:3" ht="15.75" thickBot="1" x14ac:dyDescent="0.3">
      <c r="A38" s="7" t="s">
        <v>101</v>
      </c>
      <c r="B38" s="32">
        <v>321</v>
      </c>
      <c r="C38" s="29">
        <v>19758</v>
      </c>
    </row>
    <row r="39" spans="1:3" ht="15.75" thickBot="1" x14ac:dyDescent="0.3">
      <c r="A39" s="7" t="s">
        <v>102</v>
      </c>
      <c r="B39" s="32">
        <v>322</v>
      </c>
      <c r="C39" s="29">
        <v>2919</v>
      </c>
    </row>
    <row r="40" spans="1:3" ht="15.75" thickBot="1" x14ac:dyDescent="0.3">
      <c r="A40" s="7" t="s">
        <v>62</v>
      </c>
      <c r="B40" s="32">
        <v>310</v>
      </c>
      <c r="C40" s="29">
        <v>1175</v>
      </c>
    </row>
    <row r="41" spans="1:3" ht="15.75" thickBot="1" x14ac:dyDescent="0.3">
      <c r="A41" s="7" t="s">
        <v>103</v>
      </c>
      <c r="B41" s="32">
        <v>310</v>
      </c>
      <c r="C41" s="29">
        <v>1175</v>
      </c>
    </row>
    <row r="42" spans="1:3" ht="15.75" thickBot="1" x14ac:dyDescent="0.3">
      <c r="A42" s="3" t="s">
        <v>16</v>
      </c>
      <c r="B42" s="32" t="s">
        <v>369</v>
      </c>
      <c r="C42" s="29">
        <f>SUM(C43+C51+C53)</f>
        <v>431843</v>
      </c>
    </row>
    <row r="43" spans="1:3" ht="15.75" thickBot="1" x14ac:dyDescent="0.3">
      <c r="A43" s="7" t="s">
        <v>22</v>
      </c>
      <c r="B43" s="32" t="s">
        <v>370</v>
      </c>
      <c r="C43" s="29">
        <v>85586</v>
      </c>
    </row>
    <row r="44" spans="1:3" ht="15.75" thickBot="1" x14ac:dyDescent="0.3">
      <c r="A44" s="7" t="s">
        <v>104</v>
      </c>
      <c r="B44" s="32">
        <v>344</v>
      </c>
      <c r="C44" s="29">
        <v>7679</v>
      </c>
    </row>
    <row r="45" spans="1:3" ht="15.75" thickBot="1" x14ac:dyDescent="0.3">
      <c r="A45" s="7" t="s">
        <v>105</v>
      </c>
      <c r="B45" s="32">
        <v>343</v>
      </c>
      <c r="C45" s="29">
        <v>3228</v>
      </c>
    </row>
    <row r="46" spans="1:3" ht="15.75" thickBot="1" x14ac:dyDescent="0.3">
      <c r="A46" s="7" t="s">
        <v>106</v>
      </c>
      <c r="B46" s="32">
        <v>345</v>
      </c>
      <c r="C46" s="29">
        <v>62410</v>
      </c>
    </row>
    <row r="47" spans="1:3" ht="15.75" thickBot="1" x14ac:dyDescent="0.3">
      <c r="A47" s="7" t="s">
        <v>107</v>
      </c>
      <c r="B47" s="32">
        <v>342</v>
      </c>
      <c r="C47" s="29">
        <v>3654</v>
      </c>
    </row>
    <row r="48" spans="1:3" ht="15.75" thickBot="1" x14ac:dyDescent="0.3">
      <c r="A48" s="7" t="s">
        <v>108</v>
      </c>
      <c r="B48" s="32">
        <v>346</v>
      </c>
      <c r="C48" s="29">
        <v>1461</v>
      </c>
    </row>
    <row r="49" spans="1:3" ht="15.75" thickBot="1" x14ac:dyDescent="0.3">
      <c r="A49" s="7" t="s">
        <v>109</v>
      </c>
      <c r="B49" s="32">
        <v>341</v>
      </c>
      <c r="C49" s="29">
        <v>7154</v>
      </c>
    </row>
    <row r="50" spans="1:3" ht="15.75" thickBot="1" x14ac:dyDescent="0.3">
      <c r="A50" s="7" t="s">
        <v>110</v>
      </c>
      <c r="B50" s="32">
        <v>347</v>
      </c>
      <c r="C50" s="29">
        <v>0</v>
      </c>
    </row>
    <row r="51" spans="1:3" ht="15.75" thickBot="1" x14ac:dyDescent="0.3">
      <c r="A51" s="7" t="s">
        <v>24</v>
      </c>
      <c r="B51" s="32">
        <v>38</v>
      </c>
      <c r="C51" s="29">
        <v>27924</v>
      </c>
    </row>
    <row r="52" spans="1:3" ht="15.75" thickBot="1" x14ac:dyDescent="0.3">
      <c r="A52" s="7" t="s">
        <v>111</v>
      </c>
      <c r="B52" s="32">
        <v>380</v>
      </c>
      <c r="C52" s="29">
        <v>27924</v>
      </c>
    </row>
    <row r="53" spans="1:3" ht="15.75" thickBot="1" x14ac:dyDescent="0.3">
      <c r="A53" s="7" t="s">
        <v>63</v>
      </c>
      <c r="B53" s="32">
        <v>340</v>
      </c>
      <c r="C53" s="29">
        <v>318333</v>
      </c>
    </row>
    <row r="54" spans="1:3" ht="15.75" thickBot="1" x14ac:dyDescent="0.3">
      <c r="A54" s="7" t="s">
        <v>112</v>
      </c>
      <c r="B54" s="32">
        <v>340</v>
      </c>
      <c r="C54" s="29">
        <v>318333</v>
      </c>
    </row>
    <row r="55" spans="1:3" ht="15.75" thickBot="1" x14ac:dyDescent="0.3">
      <c r="A55" s="3" t="s">
        <v>26</v>
      </c>
      <c r="B55" s="32" t="s">
        <v>371</v>
      </c>
      <c r="C55" s="29">
        <f>SUM(C56+C59+C62+C66+C69)</f>
        <v>142342</v>
      </c>
    </row>
    <row r="56" spans="1:3" ht="15.75" thickBot="1" x14ac:dyDescent="0.3">
      <c r="A56" s="7" t="s">
        <v>28</v>
      </c>
      <c r="B56" s="32">
        <v>421</v>
      </c>
      <c r="C56" s="29">
        <v>35527</v>
      </c>
    </row>
    <row r="57" spans="1:3" ht="15.75" thickBot="1" x14ac:dyDescent="0.3">
      <c r="A57" s="7" t="s">
        <v>113</v>
      </c>
      <c r="B57" s="32"/>
      <c r="C57" s="29" t="s">
        <v>60</v>
      </c>
    </row>
    <row r="58" spans="1:3" ht="15.75" thickBot="1" x14ac:dyDescent="0.3">
      <c r="A58" s="7" t="s">
        <v>114</v>
      </c>
      <c r="B58" s="32"/>
      <c r="C58" s="29" t="s">
        <v>60</v>
      </c>
    </row>
    <row r="59" spans="1:3" ht="15.75" thickBot="1" x14ac:dyDescent="0.3">
      <c r="A59" s="7" t="s">
        <v>64</v>
      </c>
      <c r="B59" s="32" t="s">
        <v>372</v>
      </c>
      <c r="C59" s="29">
        <v>0</v>
      </c>
    </row>
    <row r="60" spans="1:3" ht="15.75" thickBot="1" x14ac:dyDescent="0.3">
      <c r="A60" s="7" t="s">
        <v>115</v>
      </c>
      <c r="B60" s="32">
        <v>422</v>
      </c>
      <c r="C60" s="29">
        <v>0</v>
      </c>
    </row>
    <row r="61" spans="1:3" ht="15.75" thickBot="1" x14ac:dyDescent="0.3">
      <c r="A61" s="7" t="s">
        <v>116</v>
      </c>
      <c r="B61" s="32">
        <v>852</v>
      </c>
      <c r="C61" s="29">
        <v>0</v>
      </c>
    </row>
    <row r="62" spans="1:3" ht="15.75" thickBot="1" x14ac:dyDescent="0.3">
      <c r="A62" s="7" t="s">
        <v>29</v>
      </c>
      <c r="B62" s="32" t="s">
        <v>373</v>
      </c>
      <c r="C62" s="29">
        <f>SUM(C63:C65)</f>
        <v>73837</v>
      </c>
    </row>
    <row r="63" spans="1:3" ht="15.75" thickBot="1" x14ac:dyDescent="0.3">
      <c r="A63" s="7" t="s">
        <v>117</v>
      </c>
      <c r="B63" s="32">
        <v>442</v>
      </c>
      <c r="C63" s="29">
        <v>23492</v>
      </c>
    </row>
    <row r="64" spans="1:3" ht="15.75" thickBot="1" x14ac:dyDescent="0.3">
      <c r="A64" s="7" t="s">
        <v>118</v>
      </c>
      <c r="B64" s="32">
        <v>443</v>
      </c>
      <c r="C64" s="29">
        <v>24114</v>
      </c>
    </row>
    <row r="65" spans="1:3" ht="15.75" thickBot="1" x14ac:dyDescent="0.3">
      <c r="A65" s="7" t="s">
        <v>119</v>
      </c>
      <c r="B65" s="32">
        <v>441</v>
      </c>
      <c r="C65" s="29">
        <v>26231</v>
      </c>
    </row>
    <row r="66" spans="1:3" ht="15.75" thickBot="1" x14ac:dyDescent="0.3">
      <c r="A66" s="7" t="s">
        <v>31</v>
      </c>
      <c r="B66" s="32">
        <v>46</v>
      </c>
      <c r="C66" s="29">
        <f>SUM(C67:C68)</f>
        <v>32978</v>
      </c>
    </row>
    <row r="67" spans="1:3" ht="15.75" thickBot="1" x14ac:dyDescent="0.3">
      <c r="A67" s="7" t="s">
        <v>120</v>
      </c>
      <c r="B67" s="32">
        <v>461</v>
      </c>
      <c r="C67" s="29">
        <v>31671</v>
      </c>
    </row>
    <row r="68" spans="1:3" ht="15.75" thickBot="1" x14ac:dyDescent="0.3">
      <c r="A68" s="7" t="s">
        <v>121</v>
      </c>
      <c r="B68" s="32">
        <v>462</v>
      </c>
      <c r="C68" s="29">
        <v>1307</v>
      </c>
    </row>
    <row r="69" spans="1:3" ht="15.75" thickBot="1" x14ac:dyDescent="0.3">
      <c r="A69" s="7" t="s">
        <v>65</v>
      </c>
      <c r="B69" s="32">
        <v>440</v>
      </c>
      <c r="C69" s="29">
        <v>0</v>
      </c>
    </row>
    <row r="70" spans="1:3" ht="15.75" thickBot="1" x14ac:dyDescent="0.3">
      <c r="A70" s="7" t="s">
        <v>122</v>
      </c>
      <c r="B70" s="32">
        <v>440</v>
      </c>
      <c r="C70" s="29">
        <v>0</v>
      </c>
    </row>
    <row r="71" spans="1:3" ht="15.75" thickBot="1" x14ac:dyDescent="0.3">
      <c r="A71" s="4" t="s">
        <v>54</v>
      </c>
      <c r="B71" s="32">
        <v>48</v>
      </c>
      <c r="C71" s="29">
        <f>SUM(C72+C77)</f>
        <v>132357</v>
      </c>
    </row>
    <row r="72" spans="1:3" ht="15.75" thickBot="1" x14ac:dyDescent="0.3">
      <c r="A72" s="7" t="s">
        <v>33</v>
      </c>
      <c r="B72" s="32" t="s">
        <v>374</v>
      </c>
      <c r="C72" s="29">
        <v>132357</v>
      </c>
    </row>
    <row r="73" spans="1:3" ht="15.75" thickBot="1" x14ac:dyDescent="0.3">
      <c r="A73" s="7" t="s">
        <v>123</v>
      </c>
      <c r="B73" s="32">
        <v>482</v>
      </c>
      <c r="C73" s="29">
        <v>63</v>
      </c>
    </row>
    <row r="74" spans="1:3" ht="15.75" thickBot="1" x14ac:dyDescent="0.3">
      <c r="A74" s="33" t="s">
        <v>170</v>
      </c>
      <c r="B74" s="34">
        <v>481</v>
      </c>
      <c r="C74" s="35">
        <v>132294</v>
      </c>
    </row>
    <row r="75" spans="1:3" ht="15.75" thickBot="1" x14ac:dyDescent="0.3">
      <c r="A75" s="7" t="s">
        <v>124</v>
      </c>
      <c r="B75" s="32"/>
      <c r="C75" s="29" t="s">
        <v>60</v>
      </c>
    </row>
    <row r="76" spans="1:3" ht="15.75" thickBot="1" x14ac:dyDescent="0.3">
      <c r="A76" s="7" t="s">
        <v>125</v>
      </c>
      <c r="B76" s="32"/>
      <c r="C76" s="29" t="s">
        <v>60</v>
      </c>
    </row>
    <row r="77" spans="1:3" ht="15.75" thickBot="1" x14ac:dyDescent="0.3">
      <c r="A77" s="7" t="s">
        <v>66</v>
      </c>
      <c r="B77" s="32">
        <v>480</v>
      </c>
      <c r="C77" s="29">
        <v>0</v>
      </c>
    </row>
    <row r="78" spans="1:3" ht="15.75" thickBot="1" x14ac:dyDescent="0.3">
      <c r="A78" s="7" t="s">
        <v>126</v>
      </c>
      <c r="B78" s="32">
        <v>480</v>
      </c>
      <c r="C78" s="29">
        <v>0</v>
      </c>
    </row>
    <row r="79" spans="1:3" ht="15.75" thickBot="1" x14ac:dyDescent="0.3">
      <c r="A79" s="4" t="s">
        <v>55</v>
      </c>
      <c r="B79" s="32" t="s">
        <v>375</v>
      </c>
      <c r="C79" s="29">
        <f>SUM(C80+C87+C92+C95)</f>
        <v>430848</v>
      </c>
    </row>
    <row r="80" spans="1:3" ht="15.75" thickBot="1" x14ac:dyDescent="0.3">
      <c r="A80" s="7" t="s">
        <v>67</v>
      </c>
      <c r="B80" s="32" t="s">
        <v>376</v>
      </c>
      <c r="C80" s="29">
        <v>159864</v>
      </c>
    </row>
    <row r="81" spans="1:3" ht="15.75" thickBot="1" x14ac:dyDescent="0.3">
      <c r="A81" s="7" t="s">
        <v>127</v>
      </c>
      <c r="B81" s="32">
        <v>524</v>
      </c>
      <c r="C81" s="29">
        <v>12750</v>
      </c>
    </row>
    <row r="82" spans="1:3" ht="15.75" thickBot="1" x14ac:dyDescent="0.3">
      <c r="A82" s="7" t="s">
        <v>42</v>
      </c>
      <c r="B82" s="32">
        <v>851</v>
      </c>
      <c r="C82" s="29">
        <v>382</v>
      </c>
    </row>
    <row r="83" spans="1:3" ht="15.75" thickBot="1" x14ac:dyDescent="0.3">
      <c r="A83" s="7" t="s">
        <v>128</v>
      </c>
      <c r="B83" s="32">
        <v>522</v>
      </c>
      <c r="C83" s="29">
        <v>24376</v>
      </c>
    </row>
    <row r="84" spans="1:3" ht="15.75" thickBot="1" x14ac:dyDescent="0.3">
      <c r="A84" s="7" t="s">
        <v>129</v>
      </c>
      <c r="B84" s="32">
        <v>523</v>
      </c>
      <c r="C84" s="29">
        <v>63123</v>
      </c>
    </row>
    <row r="85" spans="1:3" ht="15.75" thickBot="1" x14ac:dyDescent="0.3">
      <c r="A85" s="7" t="s">
        <v>130</v>
      </c>
      <c r="B85" s="32">
        <v>521</v>
      </c>
      <c r="C85" s="29">
        <v>37952</v>
      </c>
    </row>
    <row r="86" spans="1:3" ht="15.75" thickBot="1" x14ac:dyDescent="0.3">
      <c r="A86" s="7" t="s">
        <v>131</v>
      </c>
      <c r="B86" s="32">
        <v>525</v>
      </c>
      <c r="C86" s="29">
        <v>21281</v>
      </c>
    </row>
    <row r="87" spans="1:3" ht="15.75" thickBot="1" x14ac:dyDescent="0.3">
      <c r="A87" s="7" t="s">
        <v>68</v>
      </c>
      <c r="B87" s="32" t="s">
        <v>377</v>
      </c>
      <c r="C87" s="29">
        <f>SUM(C88:C91)</f>
        <v>19725</v>
      </c>
    </row>
    <row r="88" spans="1:3" ht="15.75" thickBot="1" x14ac:dyDescent="0.3">
      <c r="A88" s="7" t="s">
        <v>132</v>
      </c>
      <c r="B88" s="32">
        <v>541</v>
      </c>
      <c r="C88" s="29">
        <v>5622</v>
      </c>
    </row>
    <row r="89" spans="1:3" ht="15.75" thickBot="1" x14ac:dyDescent="0.3">
      <c r="A89" s="7" t="s">
        <v>133</v>
      </c>
      <c r="B89" s="32">
        <v>543</v>
      </c>
      <c r="C89" s="29">
        <v>9601</v>
      </c>
    </row>
    <row r="90" spans="1:3" ht="15.75" thickBot="1" x14ac:dyDescent="0.3">
      <c r="A90" s="7" t="s">
        <v>134</v>
      </c>
      <c r="B90" s="32">
        <v>542</v>
      </c>
      <c r="C90" s="29">
        <v>3109</v>
      </c>
    </row>
    <row r="91" spans="1:3" ht="15.75" thickBot="1" x14ac:dyDescent="0.3">
      <c r="A91" s="7" t="s">
        <v>135</v>
      </c>
      <c r="B91" s="32">
        <v>544</v>
      </c>
      <c r="C91" s="29">
        <v>1393</v>
      </c>
    </row>
    <row r="92" spans="1:3" ht="15.75" thickBot="1" x14ac:dyDescent="0.3">
      <c r="A92" s="7" t="s">
        <v>69</v>
      </c>
      <c r="B92" s="32">
        <v>58</v>
      </c>
      <c r="C92" s="29">
        <f>SUM(C93:C94)</f>
        <v>80079</v>
      </c>
    </row>
    <row r="93" spans="1:3" ht="15.75" thickBot="1" x14ac:dyDescent="0.3">
      <c r="A93" s="7" t="s">
        <v>136</v>
      </c>
      <c r="B93" s="32">
        <v>581</v>
      </c>
      <c r="C93" s="29">
        <v>35954</v>
      </c>
    </row>
    <row r="94" spans="1:3" ht="15.75" thickBot="1" x14ac:dyDescent="0.3">
      <c r="A94" s="7" t="s">
        <v>137</v>
      </c>
      <c r="B94" s="32">
        <v>582</v>
      </c>
      <c r="C94" s="29">
        <v>44125</v>
      </c>
    </row>
    <row r="95" spans="1:3" ht="15.75" thickBot="1" x14ac:dyDescent="0.3">
      <c r="A95" s="7" t="s">
        <v>70</v>
      </c>
      <c r="B95" s="32" t="s">
        <v>378</v>
      </c>
      <c r="C95" s="29">
        <v>171180</v>
      </c>
    </row>
    <row r="96" spans="1:3" ht="15.75" thickBot="1" x14ac:dyDescent="0.3">
      <c r="A96" s="7" t="s">
        <v>138</v>
      </c>
      <c r="B96" s="32" t="s">
        <v>378</v>
      </c>
      <c r="C96" s="29">
        <v>171180</v>
      </c>
    </row>
    <row r="97" spans="1:3" ht="15.75" thickBot="1" x14ac:dyDescent="0.3">
      <c r="A97" s="4" t="s">
        <v>56</v>
      </c>
      <c r="B97" s="32">
        <v>6</v>
      </c>
      <c r="C97" s="29">
        <f>SUM(C99+C102+C104+C106+C108)</f>
        <v>25237</v>
      </c>
    </row>
    <row r="98" spans="1:3" ht="15.75" thickBot="1" x14ac:dyDescent="0.3">
      <c r="A98" s="38" t="s">
        <v>386</v>
      </c>
      <c r="B98" s="34" t="s">
        <v>387</v>
      </c>
      <c r="C98" s="35">
        <v>25237</v>
      </c>
    </row>
    <row r="99" spans="1:3" ht="15.75" thickBot="1" x14ac:dyDescent="0.3">
      <c r="A99" s="7" t="s">
        <v>71</v>
      </c>
      <c r="B99" s="32" t="s">
        <v>379</v>
      </c>
      <c r="C99" s="29">
        <v>20836</v>
      </c>
    </row>
    <row r="100" spans="1:3" ht="15.75" thickBot="1" x14ac:dyDescent="0.3">
      <c r="A100" s="7" t="s">
        <v>139</v>
      </c>
      <c r="B100" s="32">
        <v>621</v>
      </c>
      <c r="C100" s="29">
        <v>18325</v>
      </c>
    </row>
    <row r="101" spans="1:3" ht="15.75" thickBot="1" x14ac:dyDescent="0.3">
      <c r="A101" s="7" t="s">
        <v>140</v>
      </c>
      <c r="B101" s="32">
        <v>622</v>
      </c>
      <c r="C101" s="29">
        <v>2511</v>
      </c>
    </row>
    <row r="102" spans="1:3" ht="15.75" thickBot="1" x14ac:dyDescent="0.3">
      <c r="A102" s="7" t="s">
        <v>72</v>
      </c>
      <c r="B102" s="32">
        <v>623</v>
      </c>
      <c r="C102" s="29">
        <v>4401</v>
      </c>
    </row>
    <row r="103" spans="1:3" ht="15.75" thickBot="1" x14ac:dyDescent="0.3">
      <c r="A103" s="7" t="s">
        <v>141</v>
      </c>
      <c r="B103" s="32">
        <v>623</v>
      </c>
      <c r="C103" s="29">
        <v>4401</v>
      </c>
    </row>
    <row r="104" spans="1:3" ht="15.75" thickBot="1" x14ac:dyDescent="0.3">
      <c r="A104" s="7" t="s">
        <v>73</v>
      </c>
      <c r="B104" s="32">
        <v>624</v>
      </c>
      <c r="C104" s="29">
        <v>0</v>
      </c>
    </row>
    <row r="105" spans="1:3" ht="15.75" thickBot="1" x14ac:dyDescent="0.3">
      <c r="A105" s="7" t="s">
        <v>142</v>
      </c>
      <c r="B105" s="32">
        <v>624</v>
      </c>
      <c r="C105" s="29">
        <v>0</v>
      </c>
    </row>
    <row r="106" spans="1:3" ht="15.75" thickBot="1" x14ac:dyDescent="0.3">
      <c r="A106" s="7" t="s">
        <v>74</v>
      </c>
      <c r="B106" s="32">
        <v>64</v>
      </c>
      <c r="C106" s="29">
        <v>0</v>
      </c>
    </row>
    <row r="107" spans="1:3" ht="15.75" thickBot="1" x14ac:dyDescent="0.3">
      <c r="A107" s="7" t="s">
        <v>143</v>
      </c>
      <c r="B107" s="32">
        <v>641</v>
      </c>
      <c r="C107" s="29">
        <v>0</v>
      </c>
    </row>
    <row r="108" spans="1:3" ht="15.75" thickBot="1" x14ac:dyDescent="0.3">
      <c r="A108" s="7" t="s">
        <v>75</v>
      </c>
      <c r="B108" s="32">
        <v>620</v>
      </c>
      <c r="C108" s="29">
        <v>0</v>
      </c>
    </row>
    <row r="109" spans="1:3" ht="15.75" thickBot="1" x14ac:dyDescent="0.3">
      <c r="A109" s="7" t="s">
        <v>144</v>
      </c>
      <c r="B109" s="32">
        <v>620</v>
      </c>
      <c r="C109" s="29">
        <v>0</v>
      </c>
    </row>
    <row r="110" spans="1:3" ht="15.75" thickBot="1" x14ac:dyDescent="0.3">
      <c r="A110" s="4" t="s">
        <v>35</v>
      </c>
      <c r="B110" s="32">
        <v>7</v>
      </c>
      <c r="C110" s="29">
        <v>70248</v>
      </c>
    </row>
    <row r="111" spans="1:3" ht="15.75" thickBot="1" x14ac:dyDescent="0.3">
      <c r="A111" s="7" t="s">
        <v>37</v>
      </c>
      <c r="B111" s="32"/>
      <c r="C111" s="29" t="s">
        <v>60</v>
      </c>
    </row>
    <row r="112" spans="1:3" ht="15.75" thickBot="1" x14ac:dyDescent="0.3">
      <c r="A112" s="7" t="s">
        <v>145</v>
      </c>
      <c r="B112" s="32">
        <v>724</v>
      </c>
      <c r="C112" s="29">
        <v>23</v>
      </c>
    </row>
    <row r="113" spans="1:3" ht="15.75" thickBot="1" x14ac:dyDescent="0.3">
      <c r="A113" s="33" t="s">
        <v>171</v>
      </c>
      <c r="B113" s="34" t="s">
        <v>380</v>
      </c>
      <c r="C113" s="35">
        <v>2343</v>
      </c>
    </row>
    <row r="114" spans="1:3" ht="15.75" thickBot="1" x14ac:dyDescent="0.3">
      <c r="A114" s="33" t="s">
        <v>172</v>
      </c>
      <c r="B114" s="34">
        <v>723</v>
      </c>
      <c r="C114" s="35">
        <v>7095</v>
      </c>
    </row>
    <row r="115" spans="1:3" ht="15.75" thickBot="1" x14ac:dyDescent="0.3">
      <c r="A115" s="7" t="s">
        <v>146</v>
      </c>
      <c r="B115" s="32"/>
      <c r="C115" s="29" t="s">
        <v>60</v>
      </c>
    </row>
    <row r="116" spans="1:3" ht="15.75" thickBot="1" x14ac:dyDescent="0.3">
      <c r="A116" s="7" t="s">
        <v>147</v>
      </c>
      <c r="B116" s="32"/>
      <c r="C116" s="29" t="s">
        <v>60</v>
      </c>
    </row>
    <row r="117" spans="1:3" ht="15.75" thickBot="1" x14ac:dyDescent="0.3">
      <c r="A117" s="7" t="s">
        <v>148</v>
      </c>
      <c r="B117" s="32">
        <v>725</v>
      </c>
      <c r="C117" s="29">
        <v>56</v>
      </c>
    </row>
    <row r="118" spans="1:3" ht="15.75" thickBot="1" x14ac:dyDescent="0.3">
      <c r="A118" s="7" t="s">
        <v>149</v>
      </c>
      <c r="B118" s="32"/>
      <c r="C118" s="29" t="s">
        <v>60</v>
      </c>
    </row>
    <row r="119" spans="1:3" ht="15.75" thickBot="1" x14ac:dyDescent="0.3">
      <c r="A119" s="7" t="s">
        <v>150</v>
      </c>
      <c r="B119" s="32">
        <v>727</v>
      </c>
      <c r="C119" s="29">
        <v>584</v>
      </c>
    </row>
    <row r="120" spans="1:3" ht="15.75" thickBot="1" x14ac:dyDescent="0.3">
      <c r="A120" s="7" t="s">
        <v>151</v>
      </c>
      <c r="B120" s="32"/>
      <c r="C120" s="29" t="s">
        <v>60</v>
      </c>
    </row>
    <row r="121" spans="1:3" ht="15.75" thickBot="1" x14ac:dyDescent="0.3">
      <c r="A121" s="7" t="s">
        <v>76</v>
      </c>
      <c r="B121" s="32"/>
      <c r="C121" s="29" t="s">
        <v>60</v>
      </c>
    </row>
    <row r="122" spans="1:3" ht="15.75" thickBot="1" x14ac:dyDescent="0.3">
      <c r="A122" s="7" t="s">
        <v>38</v>
      </c>
      <c r="B122" s="32"/>
      <c r="C122" s="29" t="s">
        <v>60</v>
      </c>
    </row>
    <row r="123" spans="1:3" ht="15.75" thickBot="1" x14ac:dyDescent="0.3">
      <c r="A123" s="7" t="s">
        <v>152</v>
      </c>
      <c r="B123" s="32">
        <v>761</v>
      </c>
      <c r="C123" s="29">
        <v>0</v>
      </c>
    </row>
    <row r="124" spans="1:3" ht="15.75" thickBot="1" x14ac:dyDescent="0.3">
      <c r="A124" s="7" t="s">
        <v>153</v>
      </c>
      <c r="B124" s="32">
        <v>762</v>
      </c>
      <c r="C124" s="29">
        <v>60147</v>
      </c>
    </row>
    <row r="125" spans="1:3" ht="15.75" thickBot="1" x14ac:dyDescent="0.3">
      <c r="A125" s="7" t="s">
        <v>77</v>
      </c>
      <c r="B125" s="32">
        <v>720</v>
      </c>
      <c r="C125" s="29">
        <v>0</v>
      </c>
    </row>
    <row r="126" spans="1:3" ht="15.75" thickBot="1" x14ac:dyDescent="0.3">
      <c r="A126" s="7" t="s">
        <v>154</v>
      </c>
      <c r="B126" s="32">
        <v>720</v>
      </c>
      <c r="C126" s="29">
        <v>0</v>
      </c>
    </row>
    <row r="127" spans="1:3" ht="15.75" thickBot="1" x14ac:dyDescent="0.3">
      <c r="A127" s="4" t="s">
        <v>41</v>
      </c>
      <c r="B127" s="32" t="s">
        <v>381</v>
      </c>
      <c r="C127" s="29">
        <f>SUM(C128+C134+C137+C140+C142)</f>
        <v>48648</v>
      </c>
    </row>
    <row r="128" spans="1:3" ht="15.75" thickBot="1" x14ac:dyDescent="0.3">
      <c r="A128" s="7" t="s">
        <v>44</v>
      </c>
      <c r="B128" s="32" t="s">
        <v>382</v>
      </c>
      <c r="C128" s="29">
        <f>SUM(C129:C133)</f>
        <v>29750</v>
      </c>
    </row>
    <row r="129" spans="1:3" ht="15.75" thickBot="1" x14ac:dyDescent="0.3">
      <c r="A129" s="7" t="s">
        <v>155</v>
      </c>
      <c r="B129" s="32">
        <v>814</v>
      </c>
      <c r="C129" s="29">
        <v>8063</v>
      </c>
    </row>
    <row r="130" spans="1:3" ht="15.75" thickBot="1" x14ac:dyDescent="0.3">
      <c r="A130" s="7" t="s">
        <v>156</v>
      </c>
      <c r="B130" s="32">
        <v>815</v>
      </c>
      <c r="C130" s="29">
        <v>0</v>
      </c>
    </row>
    <row r="131" spans="1:3" ht="15.75" thickBot="1" x14ac:dyDescent="0.3">
      <c r="A131" s="7" t="s">
        <v>157</v>
      </c>
      <c r="B131" s="32">
        <v>811</v>
      </c>
      <c r="C131" s="29">
        <v>2422</v>
      </c>
    </row>
    <row r="132" spans="1:3" ht="15.75" thickBot="1" x14ac:dyDescent="0.3">
      <c r="A132" s="7" t="s">
        <v>158</v>
      </c>
      <c r="B132" s="32">
        <v>813</v>
      </c>
      <c r="C132" s="29">
        <v>10772</v>
      </c>
    </row>
    <row r="133" spans="1:3" ht="15.75" thickBot="1" x14ac:dyDescent="0.3">
      <c r="A133" s="7" t="s">
        <v>159</v>
      </c>
      <c r="B133" s="32">
        <v>812</v>
      </c>
      <c r="C133" s="29">
        <v>8493</v>
      </c>
    </row>
    <row r="134" spans="1:3" ht="15.75" thickBot="1" x14ac:dyDescent="0.3">
      <c r="A134" s="7" t="s">
        <v>78</v>
      </c>
      <c r="B134" s="32" t="s">
        <v>383</v>
      </c>
      <c r="C134" s="29">
        <f>SUM(C135:C136)</f>
        <v>36</v>
      </c>
    </row>
    <row r="135" spans="1:3" ht="15.75" thickBot="1" x14ac:dyDescent="0.3">
      <c r="A135" s="7" t="s">
        <v>160</v>
      </c>
      <c r="B135" s="32">
        <v>853</v>
      </c>
      <c r="C135" s="29">
        <v>36</v>
      </c>
    </row>
    <row r="136" spans="1:3" ht="15.75" thickBot="1" x14ac:dyDescent="0.3">
      <c r="A136" s="7" t="s">
        <v>161</v>
      </c>
      <c r="B136" s="32">
        <v>862</v>
      </c>
      <c r="C136" s="29">
        <v>0</v>
      </c>
    </row>
    <row r="137" spans="1:3" ht="15.75" thickBot="1" x14ac:dyDescent="0.3">
      <c r="A137" s="7" t="s">
        <v>79</v>
      </c>
      <c r="B137" s="32" t="s">
        <v>384</v>
      </c>
      <c r="C137" s="29">
        <f>SUM(C138:C139)</f>
        <v>13927</v>
      </c>
    </row>
    <row r="138" spans="1:3" ht="15.75" thickBot="1" x14ac:dyDescent="0.3">
      <c r="A138" s="7" t="s">
        <v>162</v>
      </c>
      <c r="B138" s="32">
        <v>863</v>
      </c>
      <c r="C138" s="29">
        <v>0</v>
      </c>
    </row>
    <row r="139" spans="1:3" ht="15.75" thickBot="1" x14ac:dyDescent="0.3">
      <c r="A139" s="7" t="s">
        <v>163</v>
      </c>
      <c r="B139" s="32">
        <v>861</v>
      </c>
      <c r="C139" s="29">
        <v>13927</v>
      </c>
    </row>
    <row r="140" spans="1:3" ht="15.75" thickBot="1" x14ac:dyDescent="0.3">
      <c r="A140" s="7" t="s">
        <v>46</v>
      </c>
      <c r="B140" s="32">
        <v>84</v>
      </c>
      <c r="C140" s="29">
        <v>4935</v>
      </c>
    </row>
    <row r="141" spans="1:3" ht="15.75" thickBot="1" x14ac:dyDescent="0.3">
      <c r="A141" s="7" t="s">
        <v>164</v>
      </c>
      <c r="B141" s="32">
        <v>840</v>
      </c>
      <c r="C141" s="29">
        <v>4935</v>
      </c>
    </row>
    <row r="142" spans="1:3" ht="15.75" thickBot="1" x14ac:dyDescent="0.3">
      <c r="A142" s="7" t="s">
        <v>80</v>
      </c>
      <c r="B142" s="32" t="s">
        <v>385</v>
      </c>
      <c r="C142" s="29">
        <v>0</v>
      </c>
    </row>
    <row r="143" spans="1:3" ht="15.75" thickBot="1" x14ac:dyDescent="0.3">
      <c r="A143" s="7" t="s">
        <v>165</v>
      </c>
      <c r="B143" s="32" t="s">
        <v>385</v>
      </c>
      <c r="C143" s="29">
        <v>0</v>
      </c>
    </row>
    <row r="144" spans="1:3" ht="15.75" thickBot="1" x14ac:dyDescent="0.3">
      <c r="A144" s="5" t="s">
        <v>57</v>
      </c>
      <c r="B144" s="32"/>
      <c r="C144" s="29">
        <v>150</v>
      </c>
    </row>
    <row r="145" spans="1:3" ht="15.75" thickBot="1" x14ac:dyDescent="0.3">
      <c r="A145" s="5" t="s">
        <v>58</v>
      </c>
      <c r="B145" s="32"/>
      <c r="C145" s="29">
        <f>SUM(C4+C13+C31+C42+C55+C71+C79+C97+C110+C127+C144)</f>
        <v>1734828</v>
      </c>
    </row>
    <row r="147" spans="1:3" x14ac:dyDescent="0.25">
      <c r="A147" s="8"/>
    </row>
  </sheetData>
  <pageMargins left="0.11811023622047245" right="0.11811023622047245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Table 1</vt:lpstr>
      <vt:lpstr>Table 2</vt:lpstr>
      <vt:lpstr>'Table 1'!Tytuły_wydruku</vt:lpstr>
      <vt:lpstr>'Table 2'!Tytuły_wydruku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ROHNER-THIELEN Elisabeth (ESTAT)</dc:creator>
  <cp:lastModifiedBy>Anna Brońka</cp:lastModifiedBy>
  <cp:lastPrinted>2016-06-10T07:32:46Z</cp:lastPrinted>
  <dcterms:created xsi:type="dcterms:W3CDTF">2016-02-05T07:56:26Z</dcterms:created>
  <dcterms:modified xsi:type="dcterms:W3CDTF">2026-02-27T08:11:14Z</dcterms:modified>
</cp:coreProperties>
</file>